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ucsj-my.sharepoint.com/personal/thsm_eucsj_dk/Documents/Skrivebord/EUC Sjælland/H3/2026 uge 4 dag 3-4-5 uge 5 Projekt/Tegninger og ark/"/>
    </mc:Choice>
  </mc:AlternateContent>
  <xr:revisionPtr revIDLastSave="446" documentId="8_{E1CC3EB4-E369-4E7C-9DAF-77A992D1A1E6}" xr6:coauthVersionLast="47" xr6:coauthVersionMax="47" xr10:uidLastSave="{72BE8168-687B-4E5C-8F9D-BA61A8C5A6DE}"/>
  <bookViews>
    <workbookView xWindow="-132" yWindow="-132" windowWidth="23304" windowHeight="13944" xr2:uid="{C4D4E2E1-6AB0-4620-8E3B-EE6870CA3130}"/>
  </bookViews>
  <sheets>
    <sheet name="Ark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T39" i="2" l="1"/>
  <c r="S37" i="2"/>
  <c r="S36" i="2"/>
  <c r="S35" i="2"/>
  <c r="S34" i="2"/>
  <c r="S33" i="2"/>
  <c r="S32" i="2"/>
  <c r="S31" i="2"/>
  <c r="T17" i="2"/>
  <c r="T16" i="2"/>
  <c r="T9" i="2"/>
  <c r="T10" i="2" s="1"/>
  <c r="T8" i="2"/>
  <c r="T7" i="2"/>
  <c r="M53" i="2"/>
  <c r="M52" i="2"/>
  <c r="M51" i="2"/>
  <c r="M50" i="2"/>
  <c r="M49" i="2"/>
  <c r="M48" i="2"/>
  <c r="M47" i="2"/>
  <c r="M40" i="2"/>
  <c r="M39" i="2"/>
  <c r="M38" i="2"/>
  <c r="M37" i="2"/>
  <c r="M36" i="2"/>
  <c r="M35" i="2"/>
  <c r="M34" i="2"/>
  <c r="M27" i="2"/>
  <c r="M26" i="2"/>
  <c r="M25" i="2"/>
  <c r="M24" i="2"/>
  <c r="M23" i="2"/>
  <c r="M22" i="2"/>
  <c r="M21" i="2"/>
  <c r="M14" i="2"/>
  <c r="M13" i="2"/>
  <c r="M12" i="2"/>
  <c r="M11" i="2"/>
  <c r="M10" i="2"/>
  <c r="M9" i="2"/>
  <c r="M8" i="2"/>
  <c r="M7" i="2"/>
  <c r="F65" i="2"/>
  <c r="F64" i="2"/>
  <c r="F63" i="2"/>
  <c r="F62" i="2"/>
  <c r="F61" i="2"/>
  <c r="F59" i="2"/>
  <c r="F58" i="2"/>
  <c r="F57" i="2"/>
  <c r="F56" i="2"/>
  <c r="F55" i="2"/>
  <c r="F53" i="2"/>
  <c r="F52" i="2"/>
  <c r="F51" i="2"/>
  <c r="F50" i="2"/>
  <c r="F49" i="2"/>
  <c r="F47" i="2"/>
  <c r="F46" i="2"/>
  <c r="F45" i="2"/>
  <c r="F44" i="2"/>
  <c r="F43" i="2"/>
  <c r="F41" i="2"/>
  <c r="F40" i="2"/>
  <c r="F39" i="2"/>
  <c r="F38" i="2"/>
  <c r="F37" i="2"/>
  <c r="F35" i="2"/>
  <c r="F34" i="2"/>
  <c r="F33" i="2"/>
  <c r="F32" i="2"/>
  <c r="F31" i="2"/>
  <c r="F29" i="2"/>
  <c r="F28" i="2"/>
  <c r="F27" i="2"/>
  <c r="F26" i="2"/>
  <c r="F25" i="2"/>
  <c r="F23" i="2"/>
  <c r="F22" i="2"/>
  <c r="F21" i="2"/>
  <c r="F20" i="2"/>
  <c r="F19" i="2"/>
  <c r="F14" i="2"/>
  <c r="F15" i="2"/>
  <c r="F16" i="2"/>
  <c r="F17" i="2"/>
  <c r="F13" i="2"/>
  <c r="F9" i="2"/>
  <c r="F10" i="2"/>
  <c r="F11" i="2"/>
  <c r="F8" i="2"/>
  <c r="F7" i="2"/>
  <c r="M28" i="2" l="1"/>
  <c r="M15" i="2"/>
  <c r="M41" i="2"/>
  <c r="M54" i="2"/>
  <c r="F66" i="2"/>
  <c r="F54" i="2"/>
  <c r="F60" i="2"/>
  <c r="F24" i="2"/>
  <c r="F48" i="2"/>
  <c r="F18" i="2"/>
  <c r="F12" i="2"/>
  <c r="F42" i="2"/>
  <c r="F36" i="2"/>
  <c r="F30" i="2"/>
  <c r="F68" i="2" l="1"/>
</calcChain>
</file>

<file path=xl/sharedStrings.xml><?xml version="1.0" encoding="utf-8"?>
<sst xmlns="http://schemas.openxmlformats.org/spreadsheetml/2006/main" count="125" uniqueCount="51">
  <si>
    <t xml:space="preserve">Vand indholds beregner. </t>
  </si>
  <si>
    <t>Panelradiator</t>
  </si>
  <si>
    <t>Højde</t>
  </si>
  <si>
    <t>Type</t>
  </si>
  <si>
    <t>Multipikator</t>
  </si>
  <si>
    <t>Volumen ( Liter )</t>
  </si>
  <si>
    <t>300mm</t>
  </si>
  <si>
    <t>350mm</t>
  </si>
  <si>
    <t>400mm</t>
  </si>
  <si>
    <t>450mm</t>
  </si>
  <si>
    <t>500mm</t>
  </si>
  <si>
    <t>550mm</t>
  </si>
  <si>
    <t>600mm</t>
  </si>
  <si>
    <t>I alt</t>
  </si>
  <si>
    <t>Rør beregner CU</t>
  </si>
  <si>
    <t>Størrelse</t>
  </si>
  <si>
    <t>Cu</t>
  </si>
  <si>
    <t>Rør beregner Stål</t>
  </si>
  <si>
    <t>Rør længde i Meter</t>
  </si>
  <si>
    <t>Radaitor længde i Meter</t>
  </si>
  <si>
    <t>Stål</t>
  </si>
  <si>
    <t>2"</t>
  </si>
  <si>
    <t>1.1/2"</t>
  </si>
  <si>
    <t>1.1/4"</t>
  </si>
  <si>
    <t>1"</t>
  </si>
  <si>
    <t>3/4"</t>
  </si>
  <si>
    <t>1/2"</t>
  </si>
  <si>
    <t>3/8"</t>
  </si>
  <si>
    <t>700mm</t>
  </si>
  <si>
    <t>800mm</t>
  </si>
  <si>
    <t>650mm</t>
  </si>
  <si>
    <t>Gulvvarme PEX</t>
  </si>
  <si>
    <t>PEX</t>
  </si>
  <si>
    <t>slange længde i Meter</t>
  </si>
  <si>
    <t>Gulvvarme ALU-PEX</t>
  </si>
  <si>
    <t>ALU-PEX</t>
  </si>
  <si>
    <t>Beholder</t>
  </si>
  <si>
    <t>Plade veksler</t>
  </si>
  <si>
    <t>Rør spiral i Meter</t>
  </si>
  <si>
    <t>kW</t>
  </si>
  <si>
    <t>Samlet liter indhold for anlæg</t>
  </si>
  <si>
    <t>Liter</t>
  </si>
  <si>
    <t xml:space="preserve">Radiator </t>
  </si>
  <si>
    <t xml:space="preserve">Cu rør </t>
  </si>
  <si>
    <t xml:space="preserve">Stål rør </t>
  </si>
  <si>
    <t>Pex</t>
  </si>
  <si>
    <t>AluPex</t>
  </si>
  <si>
    <t>Varme Veksler</t>
  </si>
  <si>
    <t>Varmvandsbeholder</t>
  </si>
  <si>
    <t>Beregnet vandindhold =</t>
  </si>
  <si>
    <t>Thomas Malm 24-08-2026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</si>
</sst>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r.&quot;_-;\-* #,##0.00\ &quot;kr.&quot;_-;_-* &quot;-&quot;??\ &quot;kr.&quot;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20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0" fillId="0" borderId="0" xfId="0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right"/>
    </xf>
    <xf numFmtId="0" fontId="0" fillId="3" borderId="0" xfId="0" applyFill="1"/>
    <xf numFmtId="0" fontId="0" fillId="3" borderId="3" xfId="0" applyFill="1" applyBorder="1"/>
    <xf numFmtId="0" fontId="3" fillId="2" borderId="0" xfId="0" applyFont="1" applyFill="1"/>
    <xf numFmtId="0" fontId="5" fillId="2" borderId="0" xfId="0" applyFont="1" applyFill="1"/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Fill="1" applyAlignment="1"/>
  </cellXfs>
  <cellStyles count="2">
    <cellStyle name="Normal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175260</xdr:rowOff>
    </xdr:from>
    <xdr:to>
      <xdr:col>2</xdr:col>
      <xdr:colOff>511810</xdr:colOff>
      <xdr:row>2</xdr:row>
      <xdr:rowOff>7338</xdr:rowOff>
    </xdr:to>
    <xdr:pic>
      <xdr:nvPicPr>
        <xdr:cNvPr id="2" name="Billede 1" descr="Et billede, der indeholder Font/skrifttype, tekst, logo, Grafik&#10;&#10;Automatisk genereret beskrivelse">
          <a:extLst>
            <a:ext uri="{FF2B5EF4-FFF2-40B4-BE49-F238E27FC236}">
              <a16:creationId xmlns:a16="http://schemas.microsoft.com/office/drawing/2014/main" id="{F850D9EB-F09B-4BD3-924A-DFD74F4E1B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175260"/>
          <a:ext cx="1121410" cy="342618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9DC98-2059-4B8B-A9DF-86D30576CD3D}">
  <dimension ref="B2:T73"/>
  <sheetViews>
    <sheetView tabSelected="1" topLeftCell="A15" zoomScale="70" zoomScaleNormal="70" workbookViewId="0">
      <selection activeCell="Y38" sqref="Y38"/>
    </sheetView>
  </sheetViews>
  <sheetFormatPr defaultRowHeight="14.4" x14ac:dyDescent="0.3"/>
  <cols>
    <col min="4" max="4" width="21" customWidth="1"/>
    <col min="5" max="5" width="11.33203125" customWidth="1"/>
    <col min="6" max="6" width="13.88671875" customWidth="1"/>
    <col min="11" max="11" width="19.5546875" customWidth="1"/>
    <col min="12" max="12" width="13.21875" customWidth="1"/>
    <col min="13" max="13" width="15.6640625" customWidth="1"/>
    <col min="16" max="16" width="9.44140625" customWidth="1"/>
    <col min="18" max="18" width="18.109375" customWidth="1"/>
    <col min="19" max="19" width="13.77734375" customWidth="1"/>
    <col min="20" max="20" width="13.44140625" customWidth="1"/>
  </cols>
  <sheetData>
    <row r="2" spans="2:20" ht="25.8" customHeight="1" x14ac:dyDescent="0.55000000000000004">
      <c r="B2" s="13"/>
      <c r="C2" s="12"/>
      <c r="D2" s="13" t="s">
        <v>50</v>
      </c>
      <c r="E2" s="16" t="s">
        <v>0</v>
      </c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4" spans="2:20" x14ac:dyDescent="0.3">
      <c r="B4" s="17" t="s">
        <v>1</v>
      </c>
      <c r="C4" s="17"/>
      <c r="D4" s="17"/>
      <c r="E4" s="17"/>
      <c r="F4" s="17"/>
      <c r="I4" s="17" t="s">
        <v>14</v>
      </c>
      <c r="J4" s="17"/>
      <c r="K4" s="17"/>
      <c r="L4" s="17"/>
      <c r="M4" s="17"/>
      <c r="P4" s="17" t="s">
        <v>36</v>
      </c>
      <c r="Q4" s="17"/>
      <c r="R4" s="17"/>
      <c r="S4" s="17"/>
      <c r="T4" s="17"/>
    </row>
    <row r="6" spans="2:20" x14ac:dyDescent="0.3">
      <c r="B6" s="4" t="s">
        <v>2</v>
      </c>
      <c r="C6" s="4" t="s">
        <v>3</v>
      </c>
      <c r="D6" s="4" t="s">
        <v>19</v>
      </c>
      <c r="E6" s="4" t="s">
        <v>4</v>
      </c>
      <c r="F6" s="4" t="s">
        <v>5</v>
      </c>
      <c r="I6" s="5" t="s">
        <v>3</v>
      </c>
      <c r="J6" s="5" t="s">
        <v>15</v>
      </c>
      <c r="K6" s="5" t="s">
        <v>18</v>
      </c>
      <c r="L6" s="5" t="s">
        <v>4</v>
      </c>
      <c r="M6" s="5" t="s">
        <v>5</v>
      </c>
      <c r="P6" s="5" t="s">
        <v>3</v>
      </c>
      <c r="Q6" s="4" t="s">
        <v>15</v>
      </c>
      <c r="R6" s="5" t="s">
        <v>38</v>
      </c>
      <c r="S6" s="5" t="s">
        <v>4</v>
      </c>
      <c r="T6" s="5" t="s">
        <v>5</v>
      </c>
    </row>
    <row r="7" spans="2:20" x14ac:dyDescent="0.3">
      <c r="B7" s="18" t="s">
        <v>6</v>
      </c>
      <c r="C7" s="3">
        <v>11</v>
      </c>
      <c r="D7" s="7"/>
      <c r="E7" s="3">
        <v>1.7</v>
      </c>
      <c r="F7">
        <f>D7*E7</f>
        <v>0</v>
      </c>
      <c r="I7" s="3" t="s">
        <v>16</v>
      </c>
      <c r="J7" s="3">
        <v>10</v>
      </c>
      <c r="K7" s="7"/>
      <c r="L7" s="3">
        <v>0.05</v>
      </c>
      <c r="M7">
        <f>K7*L7</f>
        <v>0</v>
      </c>
      <c r="P7" s="3" t="s">
        <v>20</v>
      </c>
      <c r="Q7" s="8" t="s">
        <v>27</v>
      </c>
      <c r="R7" s="7"/>
      <c r="S7" s="3">
        <v>0.12</v>
      </c>
      <c r="T7" s="9">
        <f>R7*S7</f>
        <v>0</v>
      </c>
    </row>
    <row r="8" spans="2:20" x14ac:dyDescent="0.3">
      <c r="B8" s="18"/>
      <c r="C8" s="3">
        <v>21</v>
      </c>
      <c r="D8" s="7"/>
      <c r="E8" s="3">
        <v>3.4</v>
      </c>
      <c r="F8">
        <f>D8*E8</f>
        <v>0</v>
      </c>
      <c r="I8" s="3" t="s">
        <v>16</v>
      </c>
      <c r="J8" s="3">
        <v>12</v>
      </c>
      <c r="K8" s="7"/>
      <c r="L8" s="3">
        <v>0.08</v>
      </c>
      <c r="M8">
        <f t="shared" ref="M8:M9" si="0">K8*L8</f>
        <v>0</v>
      </c>
      <c r="P8" s="3" t="s">
        <v>20</v>
      </c>
      <c r="Q8" s="8" t="s">
        <v>26</v>
      </c>
      <c r="R8" s="7"/>
      <c r="S8" s="3">
        <v>0.2</v>
      </c>
      <c r="T8">
        <f t="shared" ref="T8" si="1">R8*S8</f>
        <v>0</v>
      </c>
    </row>
    <row r="9" spans="2:20" x14ac:dyDescent="0.3">
      <c r="B9" s="18"/>
      <c r="C9" s="3">
        <v>22</v>
      </c>
      <c r="D9" s="7"/>
      <c r="E9" s="3">
        <v>3.4</v>
      </c>
      <c r="F9">
        <f t="shared" ref="F9:F47" si="2">D9*E9</f>
        <v>0</v>
      </c>
      <c r="I9" s="3" t="s">
        <v>16</v>
      </c>
      <c r="J9" s="3">
        <v>15</v>
      </c>
      <c r="K9" s="7"/>
      <c r="L9" s="3">
        <v>0.13</v>
      </c>
      <c r="M9">
        <f t="shared" si="0"/>
        <v>0</v>
      </c>
      <c r="P9" s="3" t="s">
        <v>20</v>
      </c>
      <c r="Q9" s="8" t="s">
        <v>25</v>
      </c>
      <c r="R9" s="7"/>
      <c r="S9" s="3">
        <v>0.37</v>
      </c>
      <c r="T9">
        <f>R9*S9</f>
        <v>0</v>
      </c>
    </row>
    <row r="10" spans="2:20" x14ac:dyDescent="0.3">
      <c r="B10" s="18"/>
      <c r="C10" s="3">
        <v>33</v>
      </c>
      <c r="D10" s="7"/>
      <c r="E10" s="3">
        <v>5.0999999999999996</v>
      </c>
      <c r="F10">
        <f t="shared" si="2"/>
        <v>0</v>
      </c>
      <c r="I10" s="3" t="s">
        <v>16</v>
      </c>
      <c r="J10" s="3">
        <v>18</v>
      </c>
      <c r="K10" s="7"/>
      <c r="L10" s="3">
        <v>0.2</v>
      </c>
      <c r="M10">
        <f>K10*L10</f>
        <v>0</v>
      </c>
      <c r="P10" s="6" t="s">
        <v>13</v>
      </c>
      <c r="Q10" s="6"/>
      <c r="R10" s="6"/>
      <c r="S10" s="6"/>
      <c r="T10" s="4">
        <f>T9+T8+T7</f>
        <v>0</v>
      </c>
    </row>
    <row r="11" spans="2:20" x14ac:dyDescent="0.3">
      <c r="B11" s="18"/>
      <c r="C11" s="3">
        <v>44</v>
      </c>
      <c r="D11" s="7"/>
      <c r="E11" s="3">
        <v>6.8</v>
      </c>
      <c r="F11">
        <f t="shared" si="2"/>
        <v>0</v>
      </c>
      <c r="I11" s="3" t="s">
        <v>16</v>
      </c>
      <c r="J11" s="3">
        <v>22</v>
      </c>
      <c r="K11" s="7"/>
      <c r="L11" s="3">
        <v>0.31</v>
      </c>
      <c r="M11">
        <f t="shared" ref="M11:M14" si="3">K11*L11</f>
        <v>0</v>
      </c>
    </row>
    <row r="12" spans="2:20" x14ac:dyDescent="0.3">
      <c r="B12" s="6" t="s">
        <v>13</v>
      </c>
      <c r="C12" s="6"/>
      <c r="D12" s="6"/>
      <c r="E12" s="6"/>
      <c r="F12" s="4">
        <f>F11+F10+F9+F8+F7</f>
        <v>0</v>
      </c>
      <c r="I12" s="3" t="s">
        <v>16</v>
      </c>
      <c r="J12" s="3">
        <v>28</v>
      </c>
      <c r="K12" s="7"/>
      <c r="L12" s="3">
        <v>0.53</v>
      </c>
      <c r="M12">
        <f t="shared" si="3"/>
        <v>0</v>
      </c>
    </row>
    <row r="13" spans="2:20" x14ac:dyDescent="0.3">
      <c r="B13" s="18" t="s">
        <v>7</v>
      </c>
      <c r="C13" s="3">
        <v>11</v>
      </c>
      <c r="D13" s="7"/>
      <c r="E13" s="3">
        <v>2</v>
      </c>
      <c r="F13">
        <f t="shared" si="2"/>
        <v>0</v>
      </c>
      <c r="I13" s="3" t="s">
        <v>16</v>
      </c>
      <c r="J13" s="3">
        <v>35</v>
      </c>
      <c r="K13" s="7"/>
      <c r="L13" s="3">
        <v>0.8</v>
      </c>
      <c r="M13">
        <f t="shared" si="3"/>
        <v>0</v>
      </c>
      <c r="P13" s="17" t="s">
        <v>47</v>
      </c>
      <c r="Q13" s="17"/>
      <c r="R13" s="17"/>
      <c r="S13" s="17"/>
      <c r="T13" s="17"/>
    </row>
    <row r="14" spans="2:20" x14ac:dyDescent="0.3">
      <c r="B14" s="18"/>
      <c r="C14" s="3">
        <v>21</v>
      </c>
      <c r="D14" s="7"/>
      <c r="E14" s="3">
        <v>4</v>
      </c>
      <c r="F14">
        <f t="shared" si="2"/>
        <v>0</v>
      </c>
      <c r="I14" s="3" t="s">
        <v>16</v>
      </c>
      <c r="J14" s="3">
        <v>42</v>
      </c>
      <c r="K14" s="7"/>
      <c r="L14" s="3">
        <v>1.19</v>
      </c>
      <c r="M14">
        <f t="shared" si="3"/>
        <v>0</v>
      </c>
    </row>
    <row r="15" spans="2:20" x14ac:dyDescent="0.3">
      <c r="B15" s="18"/>
      <c r="C15" s="3">
        <v>22</v>
      </c>
      <c r="D15" s="7"/>
      <c r="E15" s="3">
        <v>4</v>
      </c>
      <c r="F15">
        <f t="shared" si="2"/>
        <v>0</v>
      </c>
      <c r="I15" s="6" t="s">
        <v>13</v>
      </c>
      <c r="J15" s="6"/>
      <c r="K15" s="6"/>
      <c r="L15" s="6"/>
      <c r="M15" s="4">
        <f>M14+M13+M12+M11+M10+M9+M8+M7</f>
        <v>0</v>
      </c>
      <c r="P15" s="17" t="s">
        <v>3</v>
      </c>
      <c r="Q15" s="17"/>
      <c r="R15" s="5" t="s">
        <v>39</v>
      </c>
      <c r="S15" s="5" t="s">
        <v>4</v>
      </c>
      <c r="T15" s="5" t="s">
        <v>5</v>
      </c>
    </row>
    <row r="16" spans="2:20" x14ac:dyDescent="0.3">
      <c r="B16" s="18"/>
      <c r="C16" s="3">
        <v>33</v>
      </c>
      <c r="D16" s="7"/>
      <c r="E16" s="3">
        <v>5.9</v>
      </c>
      <c r="F16">
        <f t="shared" si="2"/>
        <v>0</v>
      </c>
      <c r="P16" s="18" t="s">
        <v>37</v>
      </c>
      <c r="Q16" s="19"/>
      <c r="R16" s="7"/>
      <c r="S16" s="3">
        <v>0.05</v>
      </c>
      <c r="T16" s="9">
        <f>R16*S16</f>
        <v>0</v>
      </c>
    </row>
    <row r="17" spans="2:20" x14ac:dyDescent="0.3">
      <c r="B17" s="18"/>
      <c r="C17" s="3">
        <v>44</v>
      </c>
      <c r="D17" s="7"/>
      <c r="E17" s="3">
        <v>7.9</v>
      </c>
      <c r="F17">
        <f t="shared" si="2"/>
        <v>0</v>
      </c>
      <c r="P17" s="6" t="s">
        <v>13</v>
      </c>
      <c r="Q17" s="6"/>
      <c r="R17" s="6"/>
      <c r="S17" s="6"/>
      <c r="T17" s="4">
        <f>T16</f>
        <v>0</v>
      </c>
    </row>
    <row r="18" spans="2:20" x14ac:dyDescent="0.3">
      <c r="B18" s="6" t="s">
        <v>13</v>
      </c>
      <c r="C18" s="6"/>
      <c r="D18" s="6"/>
      <c r="E18" s="6"/>
      <c r="F18" s="4">
        <f>F17+F16+F15+F14+F13</f>
        <v>0</v>
      </c>
      <c r="I18" s="17" t="s">
        <v>17</v>
      </c>
      <c r="J18" s="17"/>
      <c r="K18" s="17"/>
      <c r="L18" s="17"/>
      <c r="M18" s="17"/>
    </row>
    <row r="19" spans="2:20" x14ac:dyDescent="0.3">
      <c r="B19" s="20" t="s">
        <v>8</v>
      </c>
      <c r="C19" s="3">
        <v>11</v>
      </c>
      <c r="D19" s="7"/>
      <c r="E19" s="3">
        <v>2.2000000000000002</v>
      </c>
      <c r="F19">
        <f t="shared" si="2"/>
        <v>0</v>
      </c>
    </row>
    <row r="20" spans="2:20" x14ac:dyDescent="0.3">
      <c r="B20" s="20"/>
      <c r="C20" s="3">
        <v>21</v>
      </c>
      <c r="D20" s="7"/>
      <c r="E20" s="3">
        <v>4.5</v>
      </c>
      <c r="F20">
        <f t="shared" si="2"/>
        <v>0</v>
      </c>
      <c r="I20" s="5" t="s">
        <v>3</v>
      </c>
      <c r="J20" s="4" t="s">
        <v>15</v>
      </c>
      <c r="K20" s="5" t="s">
        <v>18</v>
      </c>
      <c r="L20" s="5" t="s">
        <v>4</v>
      </c>
      <c r="M20" s="5" t="s">
        <v>5</v>
      </c>
      <c r="P20" s="21"/>
      <c r="Q20" s="21"/>
      <c r="R20" s="21"/>
      <c r="S20" s="21"/>
      <c r="T20" s="21"/>
    </row>
    <row r="21" spans="2:20" x14ac:dyDescent="0.3">
      <c r="B21" s="20"/>
      <c r="C21" s="3">
        <v>22</v>
      </c>
      <c r="D21" s="7"/>
      <c r="E21" s="3">
        <v>4.5</v>
      </c>
      <c r="F21">
        <f t="shared" si="2"/>
        <v>0</v>
      </c>
      <c r="I21" s="3" t="s">
        <v>20</v>
      </c>
      <c r="J21" s="8" t="s">
        <v>27</v>
      </c>
      <c r="K21" s="7"/>
      <c r="L21" s="3">
        <v>0.12</v>
      </c>
      <c r="M21">
        <f>K21*L21</f>
        <v>0</v>
      </c>
      <c r="P21" s="21"/>
      <c r="Q21" s="21"/>
      <c r="R21" s="21"/>
      <c r="S21" s="21"/>
      <c r="T21" s="21"/>
    </row>
    <row r="22" spans="2:20" x14ac:dyDescent="0.3">
      <c r="B22" s="20"/>
      <c r="C22" s="3">
        <v>33</v>
      </c>
      <c r="D22" s="7"/>
      <c r="E22" s="3">
        <v>6.7</v>
      </c>
      <c r="F22">
        <f t="shared" si="2"/>
        <v>0</v>
      </c>
      <c r="I22" s="3" t="s">
        <v>20</v>
      </c>
      <c r="J22" s="8" t="s">
        <v>26</v>
      </c>
      <c r="K22" s="7"/>
      <c r="L22" s="3">
        <v>0.2</v>
      </c>
      <c r="M22">
        <f t="shared" ref="M22" si="4">K22*L22</f>
        <v>0</v>
      </c>
      <c r="P22" s="21"/>
      <c r="Q22" s="21"/>
      <c r="R22" s="21"/>
      <c r="S22" s="21"/>
      <c r="T22" s="21"/>
    </row>
    <row r="23" spans="2:20" x14ac:dyDescent="0.3">
      <c r="B23" s="20"/>
      <c r="C23" s="3">
        <v>44</v>
      </c>
      <c r="D23" s="7"/>
      <c r="E23" s="3">
        <v>9</v>
      </c>
      <c r="F23">
        <f t="shared" si="2"/>
        <v>0</v>
      </c>
      <c r="I23" s="3" t="s">
        <v>20</v>
      </c>
      <c r="J23" s="8" t="s">
        <v>25</v>
      </c>
      <c r="K23" s="7"/>
      <c r="L23" s="3">
        <v>0.37</v>
      </c>
      <c r="M23">
        <f>K23*L23</f>
        <v>0</v>
      </c>
      <c r="P23" s="21"/>
      <c r="Q23" s="21"/>
      <c r="R23" s="21"/>
      <c r="S23" s="21"/>
      <c r="T23" s="21"/>
    </row>
    <row r="24" spans="2:20" x14ac:dyDescent="0.3">
      <c r="B24" s="6" t="s">
        <v>13</v>
      </c>
      <c r="C24" s="6"/>
      <c r="D24" s="6"/>
      <c r="E24" s="6"/>
      <c r="F24" s="4">
        <f>F23+F22+F21+F20+F19</f>
        <v>0</v>
      </c>
      <c r="I24" s="3" t="s">
        <v>20</v>
      </c>
      <c r="J24" s="8" t="s">
        <v>24</v>
      </c>
      <c r="K24" s="7"/>
      <c r="L24" s="3">
        <v>0.59</v>
      </c>
      <c r="M24">
        <f t="shared" ref="M24:M27" si="5">K24*L24</f>
        <v>0</v>
      </c>
      <c r="P24" s="21"/>
      <c r="Q24" s="21"/>
      <c r="R24" s="21"/>
      <c r="S24" s="21"/>
      <c r="T24" s="21"/>
    </row>
    <row r="25" spans="2:20" x14ac:dyDescent="0.3">
      <c r="B25" s="18" t="s">
        <v>9</v>
      </c>
      <c r="C25" s="3">
        <v>11</v>
      </c>
      <c r="D25" s="7"/>
      <c r="E25" s="3">
        <v>2.5</v>
      </c>
      <c r="F25">
        <f t="shared" si="2"/>
        <v>0</v>
      </c>
      <c r="I25" s="3" t="s">
        <v>20</v>
      </c>
      <c r="J25" s="8" t="s">
        <v>23</v>
      </c>
      <c r="K25" s="7"/>
      <c r="L25" s="3">
        <v>1.02</v>
      </c>
      <c r="M25">
        <f t="shared" si="5"/>
        <v>0</v>
      </c>
      <c r="P25" s="21"/>
      <c r="Q25" s="21"/>
      <c r="R25" s="21"/>
      <c r="S25" s="21"/>
      <c r="T25" s="21"/>
    </row>
    <row r="26" spans="2:20" x14ac:dyDescent="0.3">
      <c r="B26" s="18"/>
      <c r="C26" s="3">
        <v>21</v>
      </c>
      <c r="D26" s="7"/>
      <c r="E26" s="3">
        <v>5</v>
      </c>
      <c r="F26">
        <f t="shared" si="2"/>
        <v>0</v>
      </c>
      <c r="I26" s="3" t="s">
        <v>20</v>
      </c>
      <c r="J26" s="8" t="s">
        <v>22</v>
      </c>
      <c r="K26" s="7"/>
      <c r="L26" s="3">
        <v>1.38</v>
      </c>
      <c r="M26">
        <f t="shared" si="5"/>
        <v>0</v>
      </c>
    </row>
    <row r="27" spans="2:20" x14ac:dyDescent="0.3">
      <c r="B27" s="18"/>
      <c r="C27" s="3">
        <v>22</v>
      </c>
      <c r="D27" s="7"/>
      <c r="E27" s="3">
        <v>5</v>
      </c>
      <c r="F27">
        <f t="shared" si="2"/>
        <v>0</v>
      </c>
      <c r="I27" s="3" t="s">
        <v>20</v>
      </c>
      <c r="J27" s="8" t="s">
        <v>21</v>
      </c>
      <c r="K27" s="7"/>
      <c r="L27" s="3">
        <v>2.21</v>
      </c>
      <c r="M27">
        <f t="shared" si="5"/>
        <v>0</v>
      </c>
    </row>
    <row r="28" spans="2:20" x14ac:dyDescent="0.3">
      <c r="B28" s="18"/>
      <c r="C28" s="3">
        <v>33</v>
      </c>
      <c r="D28" s="7"/>
      <c r="E28" s="3">
        <v>7.5</v>
      </c>
      <c r="F28">
        <f t="shared" si="2"/>
        <v>0</v>
      </c>
      <c r="I28" s="6" t="s">
        <v>13</v>
      </c>
      <c r="J28" s="6"/>
      <c r="K28" s="6"/>
      <c r="L28" s="6"/>
      <c r="M28" s="4">
        <f>M27+M26+M25+M24+M23+M22+M21</f>
        <v>0</v>
      </c>
      <c r="P28" s="17" t="s">
        <v>40</v>
      </c>
      <c r="Q28" s="17"/>
      <c r="R28" s="17"/>
      <c r="S28" s="17"/>
      <c r="T28" s="17"/>
    </row>
    <row r="29" spans="2:20" x14ac:dyDescent="0.3">
      <c r="B29" s="18"/>
      <c r="C29" s="3">
        <v>44</v>
      </c>
      <c r="D29" s="7"/>
      <c r="E29" s="3">
        <v>10</v>
      </c>
      <c r="F29">
        <f t="shared" si="2"/>
        <v>0</v>
      </c>
    </row>
    <row r="30" spans="2:20" x14ac:dyDescent="0.3">
      <c r="B30" s="6" t="s">
        <v>13</v>
      </c>
      <c r="C30" s="6"/>
      <c r="D30" s="6"/>
      <c r="E30" s="6"/>
      <c r="F30" s="4">
        <f>F29+F28+F27+F26+F25</f>
        <v>0</v>
      </c>
      <c r="P30" s="17" t="s">
        <v>3</v>
      </c>
      <c r="Q30" s="17"/>
      <c r="R30" s="5"/>
      <c r="S30" s="5" t="s">
        <v>41</v>
      </c>
      <c r="T30" s="5" t="s">
        <v>41</v>
      </c>
    </row>
    <row r="31" spans="2:20" x14ac:dyDescent="0.3">
      <c r="B31" s="18" t="s">
        <v>10</v>
      </c>
      <c r="C31" s="3">
        <v>11</v>
      </c>
      <c r="D31" s="7"/>
      <c r="E31" s="3">
        <v>2.7</v>
      </c>
      <c r="F31">
        <f t="shared" si="2"/>
        <v>0</v>
      </c>
      <c r="I31" s="17" t="s">
        <v>31</v>
      </c>
      <c r="J31" s="17"/>
      <c r="K31" s="17"/>
      <c r="L31" s="17"/>
      <c r="M31" s="17"/>
      <c r="P31" s="14" t="s">
        <v>42</v>
      </c>
      <c r="Q31" s="14"/>
      <c r="S31">
        <f>F68</f>
        <v>0</v>
      </c>
    </row>
    <row r="32" spans="2:20" x14ac:dyDescent="0.3">
      <c r="B32" s="18"/>
      <c r="C32" s="3">
        <v>21</v>
      </c>
      <c r="D32" s="7"/>
      <c r="E32" s="3">
        <v>5.5</v>
      </c>
      <c r="F32">
        <f t="shared" si="2"/>
        <v>0</v>
      </c>
      <c r="P32" s="14" t="s">
        <v>43</v>
      </c>
      <c r="Q32" s="14"/>
      <c r="S32">
        <f>M15</f>
        <v>0</v>
      </c>
    </row>
    <row r="33" spans="2:20" x14ac:dyDescent="0.3">
      <c r="B33" s="18"/>
      <c r="C33" s="3">
        <v>22</v>
      </c>
      <c r="D33" s="7"/>
      <c r="E33" s="3">
        <v>5.5</v>
      </c>
      <c r="F33">
        <f t="shared" si="2"/>
        <v>0</v>
      </c>
      <c r="I33" s="5" t="s">
        <v>3</v>
      </c>
      <c r="J33" s="4" t="s">
        <v>15</v>
      </c>
      <c r="K33" s="5" t="s">
        <v>33</v>
      </c>
      <c r="L33" s="5" t="s">
        <v>4</v>
      </c>
      <c r="M33" s="5" t="s">
        <v>5</v>
      </c>
      <c r="P33" s="14" t="s">
        <v>44</v>
      </c>
      <c r="Q33" s="14"/>
      <c r="S33">
        <f>M28</f>
        <v>0</v>
      </c>
    </row>
    <row r="34" spans="2:20" x14ac:dyDescent="0.3">
      <c r="B34" s="18"/>
      <c r="C34" s="3">
        <v>33</v>
      </c>
      <c r="D34" s="7"/>
      <c r="E34" s="3">
        <v>8.1999999999999993</v>
      </c>
      <c r="F34">
        <f t="shared" si="2"/>
        <v>0</v>
      </c>
      <c r="I34" s="3" t="s">
        <v>32</v>
      </c>
      <c r="J34" s="3">
        <v>12</v>
      </c>
      <c r="K34" s="7"/>
      <c r="L34" s="3">
        <v>0.05</v>
      </c>
      <c r="M34">
        <f>K34*L34</f>
        <v>0</v>
      </c>
      <c r="P34" s="14" t="s">
        <v>45</v>
      </c>
      <c r="Q34" s="14"/>
      <c r="S34">
        <f>M41</f>
        <v>0</v>
      </c>
    </row>
    <row r="35" spans="2:20" x14ac:dyDescent="0.3">
      <c r="B35" s="18"/>
      <c r="C35" s="3">
        <v>44</v>
      </c>
      <c r="D35" s="7"/>
      <c r="E35" s="3">
        <v>11</v>
      </c>
      <c r="F35">
        <f t="shared" si="2"/>
        <v>0</v>
      </c>
      <c r="I35" s="3" t="s">
        <v>32</v>
      </c>
      <c r="J35" s="3">
        <v>15</v>
      </c>
      <c r="K35" s="7"/>
      <c r="L35" s="3">
        <v>0.08</v>
      </c>
      <c r="M35">
        <f t="shared" ref="M35:M40" si="6">K35*L35</f>
        <v>0</v>
      </c>
      <c r="P35" s="14" t="s">
        <v>46</v>
      </c>
      <c r="Q35" s="14"/>
      <c r="S35">
        <f>M54</f>
        <v>0</v>
      </c>
    </row>
    <row r="36" spans="2:20" x14ac:dyDescent="0.3">
      <c r="B36" s="6" t="s">
        <v>13</v>
      </c>
      <c r="C36" s="6"/>
      <c r="D36" s="6"/>
      <c r="E36" s="6"/>
      <c r="F36" s="4">
        <f>F35+F34+F33+F32+F31</f>
        <v>0</v>
      </c>
      <c r="I36" s="3" t="s">
        <v>32</v>
      </c>
      <c r="J36" s="3">
        <v>16</v>
      </c>
      <c r="K36" s="7"/>
      <c r="L36" s="3">
        <v>0.11</v>
      </c>
      <c r="M36">
        <f t="shared" si="6"/>
        <v>0</v>
      </c>
      <c r="P36" s="14" t="s">
        <v>48</v>
      </c>
      <c r="Q36" s="14"/>
      <c r="S36">
        <f>T10</f>
        <v>0</v>
      </c>
    </row>
    <row r="37" spans="2:20" x14ac:dyDescent="0.3">
      <c r="B37" s="18" t="s">
        <v>11</v>
      </c>
      <c r="C37" s="3">
        <v>11</v>
      </c>
      <c r="D37" s="7"/>
      <c r="E37" s="3">
        <v>3</v>
      </c>
      <c r="F37">
        <f t="shared" si="2"/>
        <v>0</v>
      </c>
      <c r="I37" s="3" t="s">
        <v>32</v>
      </c>
      <c r="J37" s="3">
        <v>18</v>
      </c>
      <c r="K37" s="7"/>
      <c r="L37" s="3">
        <v>0.15</v>
      </c>
      <c r="M37">
        <f t="shared" si="6"/>
        <v>0</v>
      </c>
      <c r="P37" s="14" t="s">
        <v>47</v>
      </c>
      <c r="Q37" s="14"/>
      <c r="S37">
        <f>T17</f>
        <v>0</v>
      </c>
    </row>
    <row r="38" spans="2:20" x14ac:dyDescent="0.3">
      <c r="B38" s="18"/>
      <c r="C38" s="3">
        <v>21</v>
      </c>
      <c r="D38" s="7"/>
      <c r="E38" s="3">
        <v>6.1</v>
      </c>
      <c r="F38">
        <f t="shared" si="2"/>
        <v>0</v>
      </c>
      <c r="I38" s="3" t="s">
        <v>32</v>
      </c>
      <c r="J38" s="3">
        <v>20</v>
      </c>
      <c r="K38" s="7"/>
      <c r="L38" s="3">
        <v>0.2</v>
      </c>
      <c r="M38">
        <f t="shared" si="6"/>
        <v>0</v>
      </c>
      <c r="P38" s="14"/>
      <c r="Q38" s="14"/>
    </row>
    <row r="39" spans="2:20" ht="15" thickBot="1" x14ac:dyDescent="0.35">
      <c r="B39" s="18"/>
      <c r="C39" s="3">
        <v>22</v>
      </c>
      <c r="D39" s="7"/>
      <c r="E39" s="3">
        <v>6.1</v>
      </c>
      <c r="F39">
        <f t="shared" si="2"/>
        <v>0</v>
      </c>
      <c r="I39" s="3" t="s">
        <v>32</v>
      </c>
      <c r="J39" s="3">
        <v>25</v>
      </c>
      <c r="K39" s="7"/>
      <c r="L39" s="3">
        <v>0.33</v>
      </c>
      <c r="M39">
        <f t="shared" si="6"/>
        <v>0</v>
      </c>
      <c r="P39" s="10"/>
      <c r="Q39" s="10"/>
      <c r="R39" s="15" t="s">
        <v>49</v>
      </c>
      <c r="S39" s="15"/>
      <c r="T39" s="11">
        <f>S37+S36+S35+S34+S33+S32+S31</f>
        <v>0</v>
      </c>
    </row>
    <row r="40" spans="2:20" ht="15" thickTop="1" x14ac:dyDescent="0.3">
      <c r="B40" s="18"/>
      <c r="C40" s="3">
        <v>33</v>
      </c>
      <c r="D40" s="7"/>
      <c r="E40" s="3">
        <v>9</v>
      </c>
      <c r="F40">
        <f t="shared" si="2"/>
        <v>0</v>
      </c>
      <c r="I40" s="3" t="s">
        <v>32</v>
      </c>
      <c r="J40" s="3">
        <v>32</v>
      </c>
      <c r="K40" s="7"/>
      <c r="L40" s="3">
        <v>0.54</v>
      </c>
      <c r="M40">
        <f t="shared" si="6"/>
        <v>0</v>
      </c>
    </row>
    <row r="41" spans="2:20" x14ac:dyDescent="0.3">
      <c r="B41" s="18"/>
      <c r="C41" s="3">
        <v>44</v>
      </c>
      <c r="D41" s="7"/>
      <c r="E41" s="3">
        <v>12.2</v>
      </c>
      <c r="F41">
        <f t="shared" si="2"/>
        <v>0</v>
      </c>
      <c r="I41" s="6" t="s">
        <v>13</v>
      </c>
      <c r="J41" s="6"/>
      <c r="K41" s="6"/>
      <c r="L41" s="6"/>
      <c r="M41" s="4">
        <f>M40+M39+M38+M37+M36+M35+M34</f>
        <v>0</v>
      </c>
    </row>
    <row r="42" spans="2:20" x14ac:dyDescent="0.3">
      <c r="B42" s="6" t="s">
        <v>13</v>
      </c>
      <c r="C42" s="6"/>
      <c r="D42" s="6"/>
      <c r="E42" s="6"/>
      <c r="F42" s="4">
        <f>F41+F40+F39+F38+F37</f>
        <v>0</v>
      </c>
    </row>
    <row r="43" spans="2:20" x14ac:dyDescent="0.3">
      <c r="B43" s="18" t="s">
        <v>12</v>
      </c>
      <c r="C43" s="3">
        <v>11</v>
      </c>
      <c r="D43" s="7"/>
      <c r="E43" s="3">
        <v>3.2</v>
      </c>
      <c r="F43">
        <f t="shared" si="2"/>
        <v>0</v>
      </c>
    </row>
    <row r="44" spans="2:20" x14ac:dyDescent="0.3">
      <c r="B44" s="18"/>
      <c r="C44" s="3">
        <v>21</v>
      </c>
      <c r="D44" s="7"/>
      <c r="E44" s="3">
        <v>6.6</v>
      </c>
      <c r="F44">
        <f t="shared" si="2"/>
        <v>0</v>
      </c>
      <c r="I44" s="17" t="s">
        <v>34</v>
      </c>
      <c r="J44" s="17"/>
      <c r="K44" s="17"/>
      <c r="L44" s="17"/>
      <c r="M44" s="17"/>
    </row>
    <row r="45" spans="2:20" x14ac:dyDescent="0.3">
      <c r="B45" s="18"/>
      <c r="C45" s="3">
        <v>22</v>
      </c>
      <c r="D45" s="7"/>
      <c r="E45" s="3">
        <v>6.6</v>
      </c>
      <c r="F45">
        <f t="shared" si="2"/>
        <v>0</v>
      </c>
    </row>
    <row r="46" spans="2:20" x14ac:dyDescent="0.3">
      <c r="B46" s="18"/>
      <c r="C46" s="3">
        <v>33</v>
      </c>
      <c r="D46" s="7"/>
      <c r="E46" s="3">
        <v>9.8000000000000007</v>
      </c>
      <c r="F46">
        <f t="shared" si="2"/>
        <v>0</v>
      </c>
      <c r="I46" s="5" t="s">
        <v>3</v>
      </c>
      <c r="J46" s="4" t="s">
        <v>15</v>
      </c>
      <c r="K46" s="5" t="s">
        <v>33</v>
      </c>
      <c r="L46" s="5" t="s">
        <v>4</v>
      </c>
      <c r="M46" s="5" t="s">
        <v>5</v>
      </c>
    </row>
    <row r="47" spans="2:20" x14ac:dyDescent="0.3">
      <c r="B47" s="18"/>
      <c r="C47" s="3">
        <v>44</v>
      </c>
      <c r="D47" s="7"/>
      <c r="E47" s="3">
        <v>13.2</v>
      </c>
      <c r="F47">
        <f t="shared" si="2"/>
        <v>0</v>
      </c>
      <c r="I47" s="3" t="s">
        <v>35</v>
      </c>
      <c r="J47" s="3">
        <v>16</v>
      </c>
      <c r="K47" s="7"/>
      <c r="L47" s="3">
        <v>0.11</v>
      </c>
      <c r="M47">
        <f>K47*L47</f>
        <v>0</v>
      </c>
      <c r="N47" s="2"/>
      <c r="O47" s="2"/>
    </row>
    <row r="48" spans="2:20" x14ac:dyDescent="0.3">
      <c r="B48" s="6" t="s">
        <v>13</v>
      </c>
      <c r="C48" s="6"/>
      <c r="D48" s="6"/>
      <c r="E48" s="6"/>
      <c r="F48" s="4">
        <f>F47+F46+F45+F44+F43</f>
        <v>0</v>
      </c>
      <c r="I48" s="3" t="s">
        <v>35</v>
      </c>
      <c r="J48" s="3">
        <v>20</v>
      </c>
      <c r="K48" s="7"/>
      <c r="L48" s="3">
        <v>0.2</v>
      </c>
      <c r="M48">
        <f t="shared" ref="M48:M53" si="7">K48*L48</f>
        <v>0</v>
      </c>
      <c r="N48" s="1"/>
      <c r="O48" s="1"/>
    </row>
    <row r="49" spans="2:15" x14ac:dyDescent="0.3">
      <c r="B49" s="18" t="s">
        <v>30</v>
      </c>
      <c r="C49" s="3">
        <v>11</v>
      </c>
      <c r="D49" s="7"/>
      <c r="E49" s="3">
        <v>3.4</v>
      </c>
      <c r="F49">
        <f t="shared" ref="F49:F53" si="8">D49*E49</f>
        <v>0</v>
      </c>
      <c r="I49" s="3" t="s">
        <v>35</v>
      </c>
      <c r="J49" s="3">
        <v>26</v>
      </c>
      <c r="K49" s="7"/>
      <c r="L49" s="3">
        <v>0.31</v>
      </c>
      <c r="M49">
        <f t="shared" si="7"/>
        <v>0</v>
      </c>
      <c r="N49" s="1"/>
      <c r="O49" s="1"/>
    </row>
    <row r="50" spans="2:15" x14ac:dyDescent="0.3">
      <c r="B50" s="18"/>
      <c r="C50" s="3">
        <v>21</v>
      </c>
      <c r="D50" s="7"/>
      <c r="E50" s="3">
        <v>7</v>
      </c>
      <c r="F50">
        <f t="shared" si="8"/>
        <v>0</v>
      </c>
      <c r="I50" s="3" t="s">
        <v>35</v>
      </c>
      <c r="J50" s="3">
        <v>32</v>
      </c>
      <c r="K50" s="7"/>
      <c r="L50" s="3">
        <v>0.53</v>
      </c>
      <c r="M50">
        <f t="shared" si="7"/>
        <v>0</v>
      </c>
      <c r="N50" s="1"/>
      <c r="O50" s="1"/>
    </row>
    <row r="51" spans="2:15" x14ac:dyDescent="0.3">
      <c r="B51" s="18"/>
      <c r="C51" s="3">
        <v>22</v>
      </c>
      <c r="D51" s="7"/>
      <c r="E51" s="3">
        <v>7</v>
      </c>
      <c r="F51">
        <f t="shared" si="8"/>
        <v>0</v>
      </c>
      <c r="I51" s="3" t="s">
        <v>35</v>
      </c>
      <c r="J51" s="3">
        <v>40</v>
      </c>
      <c r="K51" s="7"/>
      <c r="L51" s="3">
        <v>0.86</v>
      </c>
      <c r="M51">
        <f t="shared" si="7"/>
        <v>0</v>
      </c>
      <c r="N51" s="1"/>
      <c r="O51" s="1"/>
    </row>
    <row r="52" spans="2:15" x14ac:dyDescent="0.3">
      <c r="B52" s="18"/>
      <c r="C52" s="3">
        <v>33</v>
      </c>
      <c r="D52" s="7"/>
      <c r="E52" s="3">
        <v>10.4</v>
      </c>
      <c r="F52">
        <f t="shared" si="8"/>
        <v>0</v>
      </c>
      <c r="I52" s="3" t="s">
        <v>35</v>
      </c>
      <c r="J52" s="3">
        <v>50</v>
      </c>
      <c r="K52" s="7"/>
      <c r="L52" s="3">
        <v>1.39</v>
      </c>
      <c r="M52">
        <f t="shared" si="7"/>
        <v>0</v>
      </c>
      <c r="N52" s="1"/>
      <c r="O52" s="1"/>
    </row>
    <row r="53" spans="2:15" x14ac:dyDescent="0.3">
      <c r="B53" s="18"/>
      <c r="C53" s="3">
        <v>44</v>
      </c>
      <c r="D53" s="7"/>
      <c r="E53" s="3">
        <v>14</v>
      </c>
      <c r="F53">
        <f t="shared" si="8"/>
        <v>0</v>
      </c>
      <c r="I53" s="3" t="s">
        <v>35</v>
      </c>
      <c r="J53" s="3">
        <v>63</v>
      </c>
      <c r="K53" s="7"/>
      <c r="L53" s="3">
        <v>2.29</v>
      </c>
      <c r="M53">
        <f t="shared" si="7"/>
        <v>0</v>
      </c>
      <c r="N53" s="1"/>
      <c r="O53" s="1"/>
    </row>
    <row r="54" spans="2:15" x14ac:dyDescent="0.3">
      <c r="B54" s="6" t="s">
        <v>13</v>
      </c>
      <c r="C54" s="6"/>
      <c r="D54" s="6"/>
      <c r="E54" s="6"/>
      <c r="F54" s="4">
        <f>F53+F52+F51+F50+F49</f>
        <v>0</v>
      </c>
      <c r="I54" s="6" t="s">
        <v>13</v>
      </c>
      <c r="J54" s="6"/>
      <c r="K54" s="6"/>
      <c r="L54" s="6"/>
      <c r="M54" s="4">
        <f>M53+M52+M51+M50+M49+M48+M47</f>
        <v>0</v>
      </c>
      <c r="N54" s="1"/>
      <c r="O54" s="1"/>
    </row>
    <row r="55" spans="2:15" x14ac:dyDescent="0.3">
      <c r="B55" s="18" t="s">
        <v>28</v>
      </c>
      <c r="C55" s="3">
        <v>11</v>
      </c>
      <c r="D55" s="7"/>
      <c r="E55" s="3">
        <v>3.6</v>
      </c>
      <c r="F55">
        <f t="shared" ref="F55:F59" si="9">D55*E55</f>
        <v>0</v>
      </c>
      <c r="N55" s="1"/>
      <c r="O55" s="1"/>
    </row>
    <row r="56" spans="2:15" x14ac:dyDescent="0.3">
      <c r="B56" s="18"/>
      <c r="C56" s="3">
        <v>21</v>
      </c>
      <c r="D56" s="7"/>
      <c r="E56" s="3">
        <v>7.4</v>
      </c>
      <c r="F56">
        <f t="shared" si="9"/>
        <v>0</v>
      </c>
      <c r="N56" s="1"/>
      <c r="O56" s="1"/>
    </row>
    <row r="57" spans="2:15" x14ac:dyDescent="0.3">
      <c r="B57" s="18"/>
      <c r="C57" s="3">
        <v>22</v>
      </c>
      <c r="D57" s="7"/>
      <c r="E57" s="3">
        <v>7.4</v>
      </c>
      <c r="F57">
        <f t="shared" si="9"/>
        <v>0</v>
      </c>
      <c r="N57" s="1"/>
      <c r="O57" s="1"/>
    </row>
    <row r="58" spans="2:15" x14ac:dyDescent="0.3">
      <c r="B58" s="18"/>
      <c r="C58" s="3">
        <v>33</v>
      </c>
      <c r="D58" s="7"/>
      <c r="E58" s="3">
        <v>11</v>
      </c>
      <c r="F58">
        <f t="shared" si="9"/>
        <v>0</v>
      </c>
      <c r="N58" s="1"/>
      <c r="O58" s="1"/>
    </row>
    <row r="59" spans="2:15" x14ac:dyDescent="0.3">
      <c r="B59" s="18"/>
      <c r="C59" s="3">
        <v>44</v>
      </c>
      <c r="D59" s="7"/>
      <c r="E59" s="3">
        <v>14.8</v>
      </c>
      <c r="F59">
        <f t="shared" si="9"/>
        <v>0</v>
      </c>
      <c r="N59" s="1"/>
      <c r="O59" s="1"/>
    </row>
    <row r="60" spans="2:15" x14ac:dyDescent="0.3">
      <c r="B60" s="6" t="s">
        <v>13</v>
      </c>
      <c r="C60" s="6"/>
      <c r="D60" s="6"/>
      <c r="E60" s="6"/>
      <c r="F60" s="4">
        <f>F59+F58+F57+F56+F55</f>
        <v>0</v>
      </c>
      <c r="N60" s="1"/>
      <c r="O60" s="1"/>
    </row>
    <row r="61" spans="2:15" x14ac:dyDescent="0.3">
      <c r="B61" s="18" t="s">
        <v>29</v>
      </c>
      <c r="C61" s="3">
        <v>11</v>
      </c>
      <c r="D61" s="7"/>
      <c r="E61" s="3">
        <v>4.0999999999999996</v>
      </c>
      <c r="F61">
        <f t="shared" ref="F61:F65" si="10">D61*E61</f>
        <v>0</v>
      </c>
      <c r="N61" s="1"/>
      <c r="O61" s="1"/>
    </row>
    <row r="62" spans="2:15" x14ac:dyDescent="0.3">
      <c r="B62" s="18"/>
      <c r="C62" s="3">
        <v>21</v>
      </c>
      <c r="D62" s="7"/>
      <c r="E62" s="3">
        <v>8.1999999999999993</v>
      </c>
      <c r="F62">
        <f t="shared" si="10"/>
        <v>0</v>
      </c>
      <c r="N62" s="1"/>
      <c r="O62" s="1"/>
    </row>
    <row r="63" spans="2:15" x14ac:dyDescent="0.3">
      <c r="B63" s="18"/>
      <c r="C63" s="3">
        <v>22</v>
      </c>
      <c r="D63" s="7"/>
      <c r="E63" s="3">
        <v>8.1999999999999993</v>
      </c>
      <c r="F63">
        <f t="shared" si="10"/>
        <v>0</v>
      </c>
      <c r="N63" s="1"/>
      <c r="O63" s="1"/>
    </row>
    <row r="64" spans="2:15" x14ac:dyDescent="0.3">
      <c r="B64" s="18"/>
      <c r="C64" s="3">
        <v>33</v>
      </c>
      <c r="D64" s="7"/>
      <c r="E64" s="3">
        <v>12.1</v>
      </c>
      <c r="F64">
        <f t="shared" si="10"/>
        <v>0</v>
      </c>
      <c r="N64" s="1"/>
      <c r="O64" s="1"/>
    </row>
    <row r="65" spans="2:15" x14ac:dyDescent="0.3">
      <c r="B65" s="18"/>
      <c r="C65" s="3">
        <v>44</v>
      </c>
      <c r="D65" s="7"/>
      <c r="E65" s="3">
        <v>16.399999999999999</v>
      </c>
      <c r="F65">
        <f t="shared" si="10"/>
        <v>0</v>
      </c>
      <c r="N65" s="1"/>
      <c r="O65" s="1"/>
    </row>
    <row r="66" spans="2:15" x14ac:dyDescent="0.3">
      <c r="B66" s="6" t="s">
        <v>13</v>
      </c>
      <c r="C66" s="6"/>
      <c r="D66" s="6"/>
      <c r="E66" s="6"/>
      <c r="F66" s="4">
        <f>F65+F64+F63+F62+F61</f>
        <v>0</v>
      </c>
      <c r="N66" s="1"/>
      <c r="O66" s="1"/>
    </row>
    <row r="67" spans="2:15" x14ac:dyDescent="0.3">
      <c r="B67" s="3"/>
      <c r="C67" s="3"/>
      <c r="D67" s="3"/>
      <c r="E67" s="3"/>
      <c r="N67" s="1"/>
      <c r="O67" s="1"/>
    </row>
    <row r="68" spans="2:15" x14ac:dyDescent="0.3">
      <c r="B68" s="3" t="s">
        <v>13</v>
      </c>
      <c r="C68" s="3"/>
      <c r="D68" s="3"/>
      <c r="E68" s="3"/>
      <c r="F68">
        <f>F48+F42+F36+F30+F24+F18+F12+F54+F60+F66</f>
        <v>0</v>
      </c>
      <c r="N68" s="1"/>
      <c r="O68" s="1"/>
    </row>
    <row r="69" spans="2:15" x14ac:dyDescent="0.3">
      <c r="N69" s="1"/>
      <c r="O69" s="1"/>
    </row>
    <row r="70" spans="2:15" x14ac:dyDescent="0.3">
      <c r="I70" s="1"/>
      <c r="J70" s="1"/>
    </row>
    <row r="71" spans="2:15" x14ac:dyDescent="0.3">
      <c r="I71" s="1"/>
      <c r="J71" s="1"/>
    </row>
    <row r="72" spans="2:15" x14ac:dyDescent="0.3">
      <c r="I72" s="1"/>
      <c r="J72" s="1"/>
    </row>
    <row r="73" spans="2:15" x14ac:dyDescent="0.3">
      <c r="I73" s="1"/>
      <c r="J73" s="1"/>
    </row>
  </sheetData>
  <mergeCells count="31">
    <mergeCell ref="B4:F4"/>
    <mergeCell ref="B7:B11"/>
    <mergeCell ref="B13:B17"/>
    <mergeCell ref="B19:B23"/>
    <mergeCell ref="B25:B29"/>
    <mergeCell ref="I31:M31"/>
    <mergeCell ref="I44:M44"/>
    <mergeCell ref="B49:B53"/>
    <mergeCell ref="B55:B59"/>
    <mergeCell ref="B61:B65"/>
    <mergeCell ref="B31:B35"/>
    <mergeCell ref="B37:B41"/>
    <mergeCell ref="B43:B47"/>
    <mergeCell ref="P13:T13"/>
    <mergeCell ref="P15:Q15"/>
    <mergeCell ref="P16:Q16"/>
    <mergeCell ref="I4:M4"/>
    <mergeCell ref="I18:M18"/>
    <mergeCell ref="P36:Q36"/>
    <mergeCell ref="P37:Q37"/>
    <mergeCell ref="P38:Q38"/>
    <mergeCell ref="R39:S39"/>
    <mergeCell ref="E2:T2"/>
    <mergeCell ref="P31:Q31"/>
    <mergeCell ref="P32:Q32"/>
    <mergeCell ref="P33:Q33"/>
    <mergeCell ref="P34:Q34"/>
    <mergeCell ref="P35:Q35"/>
    <mergeCell ref="P28:T28"/>
    <mergeCell ref="P30:Q30"/>
    <mergeCell ref="P4:T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EUC Sjaelland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Saltoft Søndergaard Malm</dc:creator>
  <cp:lastModifiedBy>Thomas Saltoft Søndergaard Malm</cp:lastModifiedBy>
  <dcterms:created xsi:type="dcterms:W3CDTF">2026-08-24T08:31:59Z</dcterms:created>
  <dcterms:modified xsi:type="dcterms:W3CDTF">2026-08-25T06:24:27Z</dcterms:modified>
</cp:coreProperties>
</file>