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he\OneDrive - EUC Sjælland\svendeprøver\SVP forår 2022\Teams\Excel\"/>
    </mc:Choice>
  </mc:AlternateContent>
  <xr:revisionPtr revIDLastSave="14" documentId="8_{92FF9ABF-88D7-49B9-A8CC-95FB5AD6ABA7}" xr6:coauthVersionLast="36" xr6:coauthVersionMax="47" xr10:uidLastSave="{CF6B35DC-BD77-44D3-BA17-A4D3877FED57}"/>
  <bookViews>
    <workbookView xWindow="28680" yWindow="1032" windowWidth="29040" windowHeight="17640" xr2:uid="{B5FBE509-D052-45A5-81F5-2FAED57B6447}"/>
  </bookViews>
  <sheets>
    <sheet name="U-Værdiberegning" sheetId="1" r:id="rId1"/>
    <sheet name="Tabeller" sheetId="2" r:id="rId2"/>
  </sheets>
  <definedNames>
    <definedName name="Finer_og_gips">Tabel9[Finer og gips]</definedName>
    <definedName name="Granulat">Tabel5[Granulat]</definedName>
    <definedName name="Hulrum">Tabel10[Hulrum]</definedName>
    <definedName name="Indvendige_overgangsisolanser">Tabel2[Indvendige overgangsisolanser]</definedName>
    <definedName name="Isolering_Batts">Tabel3[Isolering Batts]</definedName>
    <definedName name="Isolering_Træ">Tabel4[Isolering og Træ]</definedName>
    <definedName name="Kategori" localSheetId="0">Tabel1[Kategori]</definedName>
    <definedName name="Kategori">Tabel1[Kategori]</definedName>
    <definedName name="Leca">Tabel6[Leca]</definedName>
    <definedName name="Mine_egne_materialer">Tabel14[Mine egne materialer]</definedName>
    <definedName name="Mursten">Tabel7[Mursten]</definedName>
    <definedName name="Porrebeton_letbeton">Tabel8[Porrebeton/letbeton]</definedName>
    <definedName name="Styrolitt_Kingsspan">Tabel11[Styrolitt/Kingsspan]</definedName>
    <definedName name="_xlnm.Print_Area" localSheetId="0">'U-Værdiberegning'!$A$1:$E$31</definedName>
    <definedName name="Udvendige_overgangsisolanser">Tabel12[Udvendige overgangsisolanser]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D9" i="1" l="1"/>
  <c r="E9" i="1" s="1"/>
  <c r="E26" i="1"/>
  <c r="E27" i="1" l="1"/>
  <c r="D30" i="1" s="1"/>
</calcChain>
</file>

<file path=xl/sharedStrings.xml><?xml version="1.0" encoding="utf-8"?>
<sst xmlns="http://schemas.openxmlformats.org/spreadsheetml/2006/main" count="122" uniqueCount="95">
  <si>
    <t>Byggesag:</t>
  </si>
  <si>
    <t>Navn:</t>
  </si>
  <si>
    <t>Dato:</t>
  </si>
  <si>
    <t xml:space="preserve">Uværdi beregning </t>
  </si>
  <si>
    <t>Kategori</t>
  </si>
  <si>
    <t>Materialelag</t>
  </si>
  <si>
    <t>Tykkelse
[m]</t>
  </si>
  <si>
    <t>λ -værdi
[W/mK]</t>
  </si>
  <si>
    <t>Isolans [R]
[m²K/W]</t>
  </si>
  <si>
    <t>Isolering_Træ</t>
  </si>
  <si>
    <t>ISOVER Isolering kl. 37 + træ 45/1000 mm</t>
  </si>
  <si>
    <t>Isolans i alt</t>
  </si>
  <si>
    <t>U-værdi</t>
  </si>
  <si>
    <t>W/m²K</t>
  </si>
  <si>
    <t xml:space="preserve"> </t>
  </si>
  <si>
    <t>Indvendige overgangsisolanser</t>
  </si>
  <si>
    <t>λ-værdi-W/mK</t>
  </si>
  <si>
    <t>isolans [R]-m² K/W</t>
  </si>
  <si>
    <t>Indv. overgangsisolans mod loft, tag og skråvæg</t>
  </si>
  <si>
    <t>Indv. overgangsisolans mod ydervæg</t>
  </si>
  <si>
    <t>Indv. overgangsisolans mod dæk</t>
  </si>
  <si>
    <t>Isolering Batts</t>
  </si>
  <si>
    <t>ISOVER Isolering kl. 30</t>
  </si>
  <si>
    <t>ISOVER Isolering kl. 32</t>
  </si>
  <si>
    <t>ISOVER Isolering kl. 34</t>
  </si>
  <si>
    <t>ISOVER Isolering kl. 36</t>
  </si>
  <si>
    <t>ISOVER Isolering kl. 37</t>
  </si>
  <si>
    <t>ISOVER Isolering kl. 40</t>
  </si>
  <si>
    <t>Isolering og Træ</t>
  </si>
  <si>
    <t>ISOVER Isolering kl. 37 + træ 45/450 mm</t>
  </si>
  <si>
    <t>ISOVER Isolering kl. 37 + træ 45/600 mm</t>
  </si>
  <si>
    <t>ISOVER Isolering kl. 37 + træ 45/800 mm</t>
  </si>
  <si>
    <t>ISOVER Isolering kl. 34 + træ 45/450 mm</t>
  </si>
  <si>
    <t>ISOVER Isolering kl. 34 + træ 45/600 mm</t>
  </si>
  <si>
    <t>ISOVER Isolering kl. 34 + træ 45/800 mm</t>
  </si>
  <si>
    <t>ISOVER Isolering kl. 34 + træ 45/1000 mm</t>
  </si>
  <si>
    <t>ISOVER Isolering kl. 32 + træ 45/450 mm</t>
  </si>
  <si>
    <t>ISOVER Isolering kl. 32 + træ 45/600 mm</t>
  </si>
  <si>
    <t>ISOVER Isolering kl. 32 + træ 45/800 mm</t>
  </si>
  <si>
    <t>ISOVER Isolering kl. 32 + træ 45/1000 mm</t>
  </si>
  <si>
    <t>Granulat</t>
  </si>
  <si>
    <t>ISOVER Granulat til loftrum</t>
  </si>
  <si>
    <t>ISOVER Granulat til loft + træ 45/1000 mm</t>
  </si>
  <si>
    <t>Leca</t>
  </si>
  <si>
    <t>Leca 10-20 coated (terrændæk)</t>
  </si>
  <si>
    <t>Leca 10-20 coated (terrændæk, nederste 75 mm)</t>
  </si>
  <si>
    <t>Mursten</t>
  </si>
  <si>
    <t>Tegl, indvendig murværk, 1600 kg/m³</t>
  </si>
  <si>
    <t>Tegl, udvendig murværk, 1600 kg/m³</t>
  </si>
  <si>
    <t>Pudslag ca. 1 cm</t>
  </si>
  <si>
    <t>Porrebeton/letbeton</t>
  </si>
  <si>
    <t>Letklinke blokke 600 kg/m³ (udvendig)</t>
  </si>
  <si>
    <t>Letbeton bagvægselement 1350 kg/m³</t>
  </si>
  <si>
    <t>Letbeton bagvægselement 1850 kg/m³</t>
  </si>
  <si>
    <t>Porebeton element 575 kg/m³ (indvendig)</t>
  </si>
  <si>
    <t>Porebeton blok 535 kg/m³ (indvendig)</t>
  </si>
  <si>
    <t>Finer og gips</t>
  </si>
  <si>
    <t>Træ bøg, eg</t>
  </si>
  <si>
    <t>Træ, fyr, gran</t>
  </si>
  <si>
    <t>Krydsfiner</t>
  </si>
  <si>
    <t>Spånplade</t>
  </si>
  <si>
    <t>OSB-plade</t>
  </si>
  <si>
    <t>Gipsplade</t>
  </si>
  <si>
    <t>Træbeton</t>
  </si>
  <si>
    <t>Hulrum</t>
  </si>
  <si>
    <t>Hulrum 25-100 mm i loft/tag</t>
  </si>
  <si>
    <t>Hulrum 25-100 mm i ydervæg</t>
  </si>
  <si>
    <t>Spredt forskalling</t>
  </si>
  <si>
    <t>Styrolitt/Kingsspan</t>
  </si>
  <si>
    <t>EPS 60</t>
  </si>
  <si>
    <t>EPS 80</t>
  </si>
  <si>
    <t>EPS 150</t>
  </si>
  <si>
    <t>Kingsspan</t>
  </si>
  <si>
    <t>Udvendige overgangsisolanser</t>
  </si>
  <si>
    <t xml:space="preserve">Udvendig overgangsisolans </t>
  </si>
  <si>
    <t>Ventileret skalmur</t>
  </si>
  <si>
    <t>Ventileret facadebeklædning</t>
  </si>
  <si>
    <t>Ventileret krybekælder</t>
  </si>
  <si>
    <t>Loftrum under fibercementplader</t>
  </si>
  <si>
    <t>Loftrum under tagsten med understrygning</t>
  </si>
  <si>
    <t>Loftrum under tagsten med undertag</t>
  </si>
  <si>
    <t>Loftrum under tagpaptag</t>
  </si>
  <si>
    <t>Loftrum under metalpladetag</t>
  </si>
  <si>
    <t>Loftrum under stråtag</t>
  </si>
  <si>
    <t>Terrændæk fra 0,5 m over til 0,5 m under terræn</t>
  </si>
  <si>
    <t>Ventileret paralleltag</t>
  </si>
  <si>
    <t>Mine egne materialer</t>
  </si>
  <si>
    <t>ler</t>
  </si>
  <si>
    <t>Finer_og_gips</t>
  </si>
  <si>
    <t>Indvendige_overgangsisolanser</t>
  </si>
  <si>
    <t>Isolering_Batts</t>
  </si>
  <si>
    <t>Mine_egne_materialer</t>
  </si>
  <si>
    <t>Porrebeton_letbeton</t>
  </si>
  <si>
    <t>Styrolitt_Kingsspan</t>
  </si>
  <si>
    <t>Udvendige_overgangsisolanser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</si>
</sst>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164" fontId="4" fillId="0" borderId="0" xfId="0" applyNumberFormat="1" applyFont="1"/>
    <xf numFmtId="0" fontId="3" fillId="0" borderId="2" xfId="0" applyFont="1" applyBorder="1"/>
    <xf numFmtId="2" fontId="3" fillId="0" borderId="2" xfId="0" applyNumberFormat="1" applyFont="1" applyBorder="1"/>
    <xf numFmtId="4" fontId="4" fillId="0" borderId="0" xfId="0" applyNumberFormat="1" applyFont="1"/>
    <xf numFmtId="0" fontId="4" fillId="0" borderId="0" xfId="0" applyFont="1" applyProtection="1">
      <protection locked="0"/>
    </xf>
    <xf numFmtId="0" fontId="3" fillId="0" borderId="3" xfId="0" applyFont="1" applyBorder="1"/>
    <xf numFmtId="0" fontId="7" fillId="0" borderId="0" xfId="0" applyFont="1"/>
    <xf numFmtId="164" fontId="7" fillId="0" borderId="3" xfId="0" applyNumberFormat="1" applyFont="1" applyBorder="1"/>
    <xf numFmtId="0" fontId="7" fillId="0" borderId="3" xfId="0" applyFont="1" applyBorder="1"/>
    <xf numFmtId="164" fontId="5" fillId="0" borderId="0" xfId="0" applyNumberFormat="1" applyFont="1"/>
    <xf numFmtId="0" fontId="1" fillId="0" borderId="0" xfId="0" applyFont="1" applyAlignment="1">
      <alignment horizontal="left"/>
    </xf>
    <xf numFmtId="0" fontId="8" fillId="5" borderId="5" xfId="0" applyFont="1" applyFill="1" applyBorder="1" applyAlignment="1">
      <alignment horizontal="center" vertical="top"/>
    </xf>
    <xf numFmtId="2" fontId="4" fillId="0" borderId="6" xfId="0" applyNumberFormat="1" applyFont="1" applyBorder="1"/>
    <xf numFmtId="164" fontId="4" fillId="2" borderId="3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right"/>
    </xf>
    <xf numFmtId="0" fontId="7" fillId="0" borderId="8" xfId="0" applyFont="1" applyBorder="1"/>
    <xf numFmtId="164" fontId="7" fillId="0" borderId="9" xfId="0" applyNumberFormat="1" applyFont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7" fillId="0" borderId="13" xfId="0" applyFont="1" applyBorder="1"/>
    <xf numFmtId="0" fontId="7" fillId="0" borderId="14" xfId="0" applyFont="1" applyBorder="1"/>
    <xf numFmtId="164" fontId="7" fillId="0" borderId="15" xfId="0" applyNumberFormat="1" applyFont="1" applyBorder="1"/>
    <xf numFmtId="0" fontId="4" fillId="0" borderId="8" xfId="0" applyFont="1" applyBorder="1"/>
    <xf numFmtId="0" fontId="4" fillId="0" borderId="13" xfId="0" applyFont="1" applyBorder="1"/>
    <xf numFmtId="164" fontId="7" fillId="0" borderId="14" xfId="0" applyNumberFormat="1" applyFont="1" applyBorder="1"/>
    <xf numFmtId="0" fontId="6" fillId="0" borderId="9" xfId="0" applyFont="1" applyBorder="1"/>
    <xf numFmtId="0" fontId="7" fillId="0" borderId="13" xfId="0" applyFont="1" applyBorder="1" applyProtection="1">
      <protection locked="0"/>
    </xf>
    <xf numFmtId="164" fontId="7" fillId="0" borderId="15" xfId="0" applyNumberFormat="1" applyFont="1" applyBorder="1" applyProtection="1">
      <protection locked="0"/>
    </xf>
    <xf numFmtId="164" fontId="4" fillId="2" borderId="8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3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9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2" fontId="8" fillId="5" borderId="3" xfId="0" applyNumberFormat="1" applyFont="1" applyFill="1" applyBorder="1" applyAlignment="1">
      <alignment vertical="top"/>
    </xf>
    <xf numFmtId="2" fontId="5" fillId="0" borderId="7" xfId="0" applyNumberFormat="1" applyFont="1" applyBorder="1"/>
    <xf numFmtId="0" fontId="8" fillId="5" borderId="5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164" fontId="4" fillId="2" borderId="3" xfId="0" applyNumberFormat="1" applyFont="1" applyFill="1" applyBorder="1"/>
    <xf numFmtId="164" fontId="4" fillId="0" borderId="3" xfId="0" applyNumberFormat="1" applyFont="1" applyBorder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  <fill>
        <patternFill patternType="solid">
          <fgColor rgb="FF000000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  <fill>
        <patternFill patternType="solid">
          <fgColor rgb="FF000000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  <fill>
        <patternFill patternType="solid">
          <fgColor rgb="FF000000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condense val="0"/>
        <extend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00"/>
      <fill>
        <patternFill patternType="solid">
          <fgColor rgb="FF000000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1"/>
        </left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1"/>
        </left>
        <right/>
        <top/>
        <bottom style="thin">
          <color theme="1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1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000000"/>
      </font>
    </dxf>
    <dxf>
      <font>
        <condense val="0"/>
        <extend val="0"/>
        <color rgb="FF00000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472EE7-41FC-46D3-8B8D-2E1328ADC415}" name="Tabel15" displayName="Tabel15" ref="A8:E26" totalsRowShown="0" headerRowDxfId="78" headerRowBorderDxfId="77" tableBorderDxfId="76">
  <autoFilter ref="A8:E26" xr:uid="{43472EE7-41FC-46D3-8B8D-2E1328ADC415}"/>
  <tableColumns count="5">
    <tableColumn id="1" xr3:uid="{A5C7B0B7-5BD1-494B-A5E2-29C4E9EB8A27}" name="Kategori" dataDxfId="75"/>
    <tableColumn id="2" xr3:uid="{4B4198F7-4095-4E57-AF58-C86BE34B9E43}" name="Materialelag" dataDxfId="74"/>
    <tableColumn id="3" xr3:uid="{6F6C9BBF-9742-4D45-B40B-D38A12E54429}" name="Tykkelse_x000a_[m]" dataDxfId="73"/>
    <tableColumn id="4" xr3:uid="{2C8D5245-4BBC-41A4-AF91-CB4FB3BA8FEC}" name="λ -værdi_x000a_[W/mK]" dataDxfId="72">
      <calculatedColumnFormula>IFERROR(VLOOKUP(Tabel15[[#This Row],[Materialelag]],Tabeller!A:C,2,FALSE),"")</calculatedColumnFormula>
    </tableColumn>
    <tableColumn id="5" xr3:uid="{89365A1B-AD39-491C-8F38-B02D586C2CD3}" name="Isolans [R]_x000a_[m²K/W]" dataDxfId="71">
      <calculatedColumnFormula>IFERROR(Tabel15[[#This Row],[Tykkelse
'[m']]]/Tabel15[[#This Row],[λ -værdi
'[W/mK']]],"")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679C492-A58B-4B82-B1EB-B89E638C8721}" name="Tabel9" displayName="Tabel9" ref="A52:C59" totalsRowShown="0" headerRowBorderDxfId="26" tableBorderDxfId="25" totalsRowBorderDxfId="24">
  <autoFilter ref="A52:C59" xr:uid="{3679C492-A58B-4B82-B1EB-B89E638C8721}"/>
  <tableColumns count="3">
    <tableColumn id="1" xr3:uid="{949FE751-C940-4E7E-94A4-C4CF1AFEE083}" name="Finer og gips" dataDxfId="23"/>
    <tableColumn id="2" xr3:uid="{622DA6F0-6A67-4816-9FC9-F47D83A6D79E}" name="λ-værdi-W/mK" dataDxfId="22"/>
    <tableColumn id="3" xr3:uid="{2DD3980B-C8D3-400B-8DA6-0B6871DB19AB}" name="isolans [R]-m² K/W" dataDxfId="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A3A65E4-09B3-44E4-8532-CC125FDB049B}" name="Tabel10" displayName="Tabel10" ref="A61:C64" totalsRowShown="0" headerRowBorderDxfId="20" tableBorderDxfId="19" totalsRowBorderDxfId="18">
  <autoFilter ref="A61:C64" xr:uid="{6A3A65E4-09B3-44E4-8532-CC125FDB049B}"/>
  <tableColumns count="3">
    <tableColumn id="1" xr3:uid="{240E31C6-4BBE-4C0C-88B9-FC4F4910343E}" name="Hulrum"/>
    <tableColumn id="2" xr3:uid="{FEDCF46F-479F-49FE-BE67-1C6BD4524E75}" name="λ-værdi-W/mK"/>
    <tableColumn id="3" xr3:uid="{64E964AD-7EF6-4F2B-BC0F-5A8CEE4CBBD3}" name="isolans [R]-m² K/W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82A5BA-ABD1-4FAC-908E-9C8DE5B704D1}" name="Tabel11" displayName="Tabel11" ref="A66:C70" totalsRowShown="0" headerRowBorderDxfId="17" tableBorderDxfId="16" totalsRowBorderDxfId="15">
  <autoFilter ref="A66:C70" xr:uid="{1282A5BA-ABD1-4FAC-908E-9C8DE5B704D1}"/>
  <tableColumns count="3">
    <tableColumn id="1" xr3:uid="{D8385593-3BDC-4532-99A9-A68F062ECB57}" name="Styrolitt/Kingsspan" dataDxfId="14"/>
    <tableColumn id="2" xr3:uid="{4355F761-D52C-4D65-AA3A-7D11FBED82A5}" name="λ-værdi-W/mK" dataDxfId="13"/>
    <tableColumn id="3" xr3:uid="{931537F5-B046-464C-A1EA-DB201B514120}" name="isolans [R]-m² K/W" dataDxfId="1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E843745-1AA5-45F8-A2DA-34A525B32C1A}" name="Tabel12" displayName="Tabel12" ref="A73:C85" totalsRowShown="0" headerRowDxfId="11" headerRowBorderDxfId="10" tableBorderDxfId="9" totalsRowBorderDxfId="8">
  <autoFilter ref="A73:C85" xr:uid="{FE843745-1AA5-45F8-A2DA-34A525B32C1A}"/>
  <tableColumns count="3">
    <tableColumn id="1" xr3:uid="{D4EA8E0A-FC69-4B9A-9A20-AEAD3DBA6424}" name="Udvendige overgangsisolanser"/>
    <tableColumn id="2" xr3:uid="{8ADFB42A-1890-4D42-8753-D64B1F2672FA}" name="λ-værdi-W/mK" dataDxfId="7"/>
    <tableColumn id="3" xr3:uid="{954203FA-878F-4642-8C2E-A413A14929EC}" name="isolans [R]-m² K/W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7BBB252-1457-486B-B94F-004F4EFDE350}" name="Tabel14" displayName="Tabel14" ref="A87:C113" totalsRowShown="0" headerRowDxfId="6" headerRowBorderDxfId="5" tableBorderDxfId="4" totalsRowBorderDxfId="3">
  <autoFilter ref="A87:C113" xr:uid="{97BBB252-1457-486B-B94F-004F4EFDE350}"/>
  <tableColumns count="3">
    <tableColumn id="1" xr3:uid="{EAD348C3-FCAD-4F57-B0C6-AB106EF11D94}" name="Mine egne materialer" dataDxfId="2"/>
    <tableColumn id="2" xr3:uid="{525ABA77-83F5-41F6-90D4-9D355CB3F585}" name="λ-værdi-W/mK" dataDxfId="1"/>
    <tableColumn id="3" xr3:uid="{2E8DAECB-FDC3-497F-A066-55AD01B1CF43}" name="isolans [R]-m² K/W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BD532D-BF14-4D23-90AF-97A76F0F0505}" name="Tabel1" displayName="Tabel1" ref="A132:A144" totalsRowShown="0" headerRowDxfId="69">
  <autoFilter ref="A132:A144" xr:uid="{4DBD532D-BF14-4D23-90AF-97A76F0F0505}"/>
  <sortState ref="A133:A144">
    <sortCondition ref="A132:A144"/>
  </sortState>
  <tableColumns count="1">
    <tableColumn id="1" xr3:uid="{35975377-8143-460F-8B83-C27DF851F0E9}" name="Kategor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59F326-9580-41CA-BFAE-59E1A7B7CD67}" name="Tabel2" displayName="Tabel2" ref="A3:C6" totalsRowShown="0" headerRowDxfId="68" headerRowBorderDxfId="67" tableBorderDxfId="66" totalsRowBorderDxfId="65">
  <autoFilter ref="A3:C6" xr:uid="{C859F326-9580-41CA-BFAE-59E1A7B7CD67}"/>
  <tableColumns count="3">
    <tableColumn id="1" xr3:uid="{C4B8C779-47F4-4AB1-A3D0-AB3BA499145A}" name="Indvendige overgangsisolanser" dataDxfId="64"/>
    <tableColumn id="2" xr3:uid="{4C1C3EE4-7DA2-4BCB-973D-D178D2A6959E}" name="λ-værdi-W/mK" dataDxfId="63"/>
    <tableColumn id="3" xr3:uid="{3AA2453B-E4DB-4445-9E33-5124FA24724A}" name="isolans [R]-m² K/W" dataDxfId="6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B000DF-961D-4A82-9668-EBAC8B6FD131}" name="Tabel3" displayName="Tabel3" ref="A9:C15" totalsRowShown="0" headerRowDxfId="61" headerRowBorderDxfId="60" tableBorderDxfId="59" totalsRowBorderDxfId="58">
  <autoFilter ref="A9:C15" xr:uid="{01B000DF-961D-4A82-9668-EBAC8B6FD131}"/>
  <tableColumns count="3">
    <tableColumn id="1" xr3:uid="{D84A3A14-8A88-4B7F-9B46-C7DA847284A4}" name="Isolering Batts" dataDxfId="57"/>
    <tableColumn id="2" xr3:uid="{943B6E57-C602-45C9-B477-4B3A7072648A}" name="λ-værdi-W/mK" dataDxfId="56"/>
    <tableColumn id="3" xr3:uid="{14EF5743-00D3-4068-A4C4-0B722771128D}" name="isolans [R]-m² K/W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6A22C5-518F-4475-99BE-ABEEBD939453}" name="Tabel4" displayName="Tabel4" ref="A18:C30" totalsRowShown="0" headerRowBorderDxfId="54" tableBorderDxfId="53" totalsRowBorderDxfId="52">
  <autoFilter ref="A18:C30" xr:uid="{C76A22C5-518F-4475-99BE-ABEEBD939453}"/>
  <tableColumns count="3">
    <tableColumn id="1" xr3:uid="{4633F601-C3CD-4FBF-A688-E93ED841AF11}" name="Isolering og Træ" dataDxfId="51"/>
    <tableColumn id="2" xr3:uid="{21669E56-E1C9-4545-B794-6877103E5EC3}" name="λ-værdi-W/mK" dataDxfId="50"/>
    <tableColumn id="3" xr3:uid="{9E3B12BB-6A39-40B9-86D0-8EE627D4AACB}" name="isolans [R]-m² K/W" dataDxfId="4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1D19A5-8E11-4354-80F4-5130EF20C85B}" name="Tabel5" displayName="Tabel5" ref="A32:C34" totalsRowShown="0" headerRowBorderDxfId="48" tableBorderDxfId="47" totalsRowBorderDxfId="46">
  <autoFilter ref="A32:C34" xr:uid="{DB1D19A5-8E11-4354-80F4-5130EF20C85B}"/>
  <tableColumns count="3">
    <tableColumn id="1" xr3:uid="{46738641-C3BC-41AF-AE02-DC26E2B0D0F0}" name="Granulat" dataDxfId="45"/>
    <tableColumn id="2" xr3:uid="{3EBF99D4-81EB-434E-8435-42A664741644}" name="λ-værdi-W/mK" dataDxfId="44"/>
    <tableColumn id="3" xr3:uid="{FDF020E2-FBAA-4130-A92B-F1B31350E40B}" name="isolans [R]-m² K/W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A0509A-9983-438E-A0A0-B03C81AF8DCA}" name="Tabel6" displayName="Tabel6" ref="A36:C38" totalsRowShown="0" headerRowBorderDxfId="42" tableBorderDxfId="41" totalsRowBorderDxfId="40">
  <autoFilter ref="A36:C38" xr:uid="{6DA0509A-9983-438E-A0A0-B03C81AF8DCA}"/>
  <tableColumns count="3">
    <tableColumn id="1" xr3:uid="{252A4905-720F-4FB8-A83F-F9B68A690EB6}" name="Leca" dataDxfId="39"/>
    <tableColumn id="2" xr3:uid="{828C5F26-09DC-4BEE-B22B-E2DF1B62A728}" name="λ-værdi-W/mK" dataDxfId="38"/>
    <tableColumn id="3" xr3:uid="{58DE1C9E-5284-4496-9210-2C5952BCF8BC}" name="isolans [R]-m² K/W" dataDxfId="3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571E3D4-0324-4958-948F-5B1F455EDE7F}" name="Tabel7" displayName="Tabel7" ref="A40:C43" totalsRowShown="0" headerRowBorderDxfId="36" tableBorderDxfId="35" totalsRowBorderDxfId="34">
  <autoFilter ref="A40:C43" xr:uid="{C571E3D4-0324-4958-948F-5B1F455EDE7F}"/>
  <tableColumns count="3">
    <tableColumn id="1" xr3:uid="{534FB353-C490-466F-9E19-56315DE26C58}" name="Mursten"/>
    <tableColumn id="2" xr3:uid="{34A27CB3-7CBA-4B27-986B-50370B559DED}" name="λ-værdi-W/mK" dataDxfId="33"/>
    <tableColumn id="3" xr3:uid="{FFA27B50-8EBD-45E3-9019-312B918F8A86}" name="isolans [R]-m² K/W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6E8CCF-865B-48A7-906A-84E24D7231BF}" name="Tabel8" displayName="Tabel8" ref="A45:C50" totalsRowShown="0" headerRowBorderDxfId="32" tableBorderDxfId="31" totalsRowBorderDxfId="30">
  <autoFilter ref="A45:C50" xr:uid="{066E8CCF-865B-48A7-906A-84E24D7231BF}"/>
  <tableColumns count="3">
    <tableColumn id="1" xr3:uid="{84595FC8-D20C-4250-BE61-94DE4966BC9C}" name="Porrebeton/letbeton" dataDxfId="29"/>
    <tableColumn id="2" xr3:uid="{BEDE45AC-DE3A-48D4-B685-6BC633B29950}" name="λ-værdi-W/mK" dataDxfId="28"/>
    <tableColumn id="3" xr3:uid="{1C74D630-753E-495B-BE7A-7D4000F81E0C}" name="isolans [R]-m² K/W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EFFC-E767-4C41-A25B-557BCC29A274}">
  <dimension ref="A2:L32"/>
  <sheetViews>
    <sheetView tabSelected="1" zoomScaleNormal="100" workbookViewId="0">
      <selection activeCell="L10" sqref="L10"/>
    </sheetView>
  </sheetViews>
  <sheetFormatPr defaultColWidth="8.88671875" defaultRowHeight="13.8" x14ac:dyDescent="0.25"/>
  <cols>
    <col min="1" max="1" width="31.109375" style="1" customWidth="1"/>
    <col min="2" max="2" width="51.6640625" style="1" bestFit="1" customWidth="1"/>
    <col min="3" max="3" width="14.5546875" style="1" customWidth="1"/>
    <col min="4" max="4" width="12.44140625" style="1" bestFit="1" customWidth="1"/>
    <col min="5" max="5" width="12.5546875" style="1" bestFit="1" customWidth="1"/>
    <col min="6" max="16384" width="8.88671875" style="1"/>
  </cols>
  <sheetData>
    <row r="2" spans="1:12" x14ac:dyDescent="0.25">
      <c r="A2" s="47" t="s">
        <v>0</v>
      </c>
      <c r="B2" s="48"/>
    </row>
    <row r="3" spans="1:12" x14ac:dyDescent="0.25">
      <c r="A3" s="47" t="s">
        <v>1</v>
      </c>
      <c r="B3" s="48"/>
    </row>
    <row r="4" spans="1:12" x14ac:dyDescent="0.25">
      <c r="A4" s="47" t="s">
        <v>2</v>
      </c>
      <c r="B4" s="48"/>
    </row>
    <row r="5" spans="1:12" x14ac:dyDescent="0.25">
      <c r="B5" s="49"/>
    </row>
    <row r="6" spans="1:12" ht="23.4" thickBot="1" x14ac:dyDescent="0.45">
      <c r="A6" s="50" t="s">
        <v>3</v>
      </c>
      <c r="B6" s="50"/>
      <c r="C6" s="50"/>
      <c r="D6" s="50"/>
      <c r="E6" s="50"/>
      <c r="F6" s="2"/>
      <c r="G6" s="2"/>
      <c r="H6" s="2"/>
      <c r="I6" s="2"/>
      <c r="J6" s="2"/>
      <c r="K6" s="2"/>
      <c r="L6" s="2"/>
    </row>
    <row r="8" spans="1:12" s="12" customFormat="1" ht="26.4" x14ac:dyDescent="0.25">
      <c r="A8" s="40" t="s">
        <v>4</v>
      </c>
      <c r="B8" s="41" t="s">
        <v>5</v>
      </c>
      <c r="C8" s="42" t="s">
        <v>6</v>
      </c>
      <c r="D8" s="42" t="s">
        <v>7</v>
      </c>
      <c r="E8" s="43" t="s">
        <v>8</v>
      </c>
      <c r="F8" s="4"/>
    </row>
    <row r="9" spans="1:12" ht="15" x14ac:dyDescent="0.25">
      <c r="A9" s="46"/>
      <c r="B9" s="46"/>
      <c r="C9" s="19"/>
      <c r="D9" s="44" t="str">
        <f>IFERROR(VLOOKUP(Tabel15[[#This Row],[Materialelag]],Tabeller!A:C,2,FALSE),"")</f>
        <v/>
      </c>
      <c r="E9" s="44" t="str">
        <f>IFERROR(Tabel15[[#This Row],[Tykkelse
'[m']]]/Tabel15[[#This Row],[λ -værdi
'[W/mK']]],"")</f>
        <v/>
      </c>
      <c r="F9" s="4"/>
    </row>
    <row r="10" spans="1:12" ht="15" x14ac:dyDescent="0.25">
      <c r="A10" s="46"/>
      <c r="B10" s="46"/>
      <c r="C10" s="19"/>
      <c r="D10" s="44" t="str">
        <f>IFERROR(VLOOKUP(Tabel15[[#This Row],[Materialelag]],Tabeller!A:C,2,FALSE),"")</f>
        <v/>
      </c>
      <c r="E10" s="44" t="str">
        <f>IFERROR(Tabel15[[#This Row],[Tykkelse
'[m']]]/Tabel15[[#This Row],[λ -værdi
'[W/mK']]],"")</f>
        <v/>
      </c>
      <c r="F10" s="4"/>
    </row>
    <row r="11" spans="1:12" ht="15" x14ac:dyDescent="0.25">
      <c r="A11" s="46"/>
      <c r="B11" s="46"/>
      <c r="C11" s="19"/>
      <c r="D11" s="44" t="str">
        <f>IFERROR(VLOOKUP(Tabel15[[#This Row],[Materialelag]],Tabeller!A:C,2,FALSE),"")</f>
        <v/>
      </c>
      <c r="E11" s="44" t="str">
        <f>IFERROR(Tabel15[[#This Row],[Tykkelse
'[m']]]/Tabel15[[#This Row],[λ -værdi
'[W/mK']]],"")</f>
        <v/>
      </c>
      <c r="F11" s="4"/>
    </row>
    <row r="12" spans="1:12" ht="15" x14ac:dyDescent="0.25">
      <c r="A12" s="46"/>
      <c r="B12" s="46"/>
      <c r="C12" s="19"/>
      <c r="D12" s="44" t="str">
        <f>IFERROR(VLOOKUP(Tabel15[[#This Row],[Materialelag]],Tabeller!A:C,2,FALSE),"")</f>
        <v/>
      </c>
      <c r="E12" s="44" t="str">
        <f>IFERROR(Tabel15[[#This Row],[Tykkelse
'[m']]]/Tabel15[[#This Row],[λ -værdi
'[W/mK']]],"")</f>
        <v/>
      </c>
      <c r="F12" s="4"/>
    </row>
    <row r="13" spans="1:12" ht="15" x14ac:dyDescent="0.25">
      <c r="A13" s="46"/>
      <c r="B13" s="46"/>
      <c r="C13" s="19"/>
      <c r="D13" s="44" t="str">
        <f>IFERROR(VLOOKUP(Tabel15[[#This Row],[Materialelag]],Tabeller!A:C,2,FALSE),"")</f>
        <v/>
      </c>
      <c r="E13" s="44" t="str">
        <f>IFERROR(Tabel15[[#This Row],[Tykkelse
'[m']]]/Tabel15[[#This Row],[λ -værdi
'[W/mK']]],"")</f>
        <v/>
      </c>
      <c r="F13" s="4"/>
    </row>
    <row r="14" spans="1:12" ht="15" x14ac:dyDescent="0.25">
      <c r="A14" s="17"/>
      <c r="B14" s="17"/>
      <c r="C14" s="19"/>
      <c r="D14" s="44" t="str">
        <f>IFERROR(VLOOKUP(Tabel15[[#This Row],[Materialelag]],Tabeller!A:C,2,FALSE),"")</f>
        <v/>
      </c>
      <c r="E14" s="44" t="str">
        <f>IFERROR(Tabel15[[#This Row],[Tykkelse
'[m']]]/Tabel15[[#This Row],[λ -værdi
'[W/mK']]],"")</f>
        <v/>
      </c>
      <c r="F14" s="4"/>
    </row>
    <row r="15" spans="1:12" ht="15" x14ac:dyDescent="0.25">
      <c r="A15" s="17"/>
      <c r="B15" s="17"/>
      <c r="C15" s="19"/>
      <c r="D15" s="44" t="str">
        <f>IFERROR(VLOOKUP(Tabel15[[#This Row],[Materialelag]],Tabeller!A:C,2,FALSE),"")</f>
        <v/>
      </c>
      <c r="E15" s="44" t="str">
        <f>IFERROR(Tabel15[[#This Row],[Tykkelse
'[m']]]/Tabel15[[#This Row],[λ -værdi
'[W/mK']]],"")</f>
        <v/>
      </c>
      <c r="F15" s="4"/>
    </row>
    <row r="16" spans="1:12" ht="15" x14ac:dyDescent="0.25">
      <c r="A16" s="17"/>
      <c r="B16" s="17"/>
      <c r="C16" s="19"/>
      <c r="D16" s="44" t="str">
        <f>IFERROR(VLOOKUP(Tabel15[[#This Row],[Materialelag]],Tabeller!A:C,2,FALSE),"")</f>
        <v/>
      </c>
      <c r="E16" s="44" t="str">
        <f>IFERROR(Tabel15[[#This Row],[Tykkelse
'[m']]]/Tabel15[[#This Row],[λ -værdi
'[W/mK']]],"")</f>
        <v/>
      </c>
      <c r="F16" s="4"/>
    </row>
    <row r="17" spans="1:7" ht="15" x14ac:dyDescent="0.25">
      <c r="A17" s="17"/>
      <c r="B17" s="17"/>
      <c r="C17" s="19"/>
      <c r="D17" s="44" t="str">
        <f>IFERROR(VLOOKUP(Tabel15[[#This Row],[Materialelag]],Tabeller!A:C,2,FALSE),"")</f>
        <v/>
      </c>
      <c r="E17" s="44" t="str">
        <f>IFERROR(Tabel15[[#This Row],[Tykkelse
'[m']]]/Tabel15[[#This Row],[λ -værdi
'[W/mK']]],"")</f>
        <v/>
      </c>
      <c r="F17" s="4"/>
    </row>
    <row r="18" spans="1:7" ht="15" x14ac:dyDescent="0.25">
      <c r="A18" s="17"/>
      <c r="B18" s="17"/>
      <c r="C18" s="19"/>
      <c r="D18" s="44" t="str">
        <f>IFERROR(VLOOKUP(Tabel15[[#This Row],[Materialelag]],Tabeller!A:C,2,FALSE),"")</f>
        <v/>
      </c>
      <c r="E18" s="44" t="str">
        <f>IFERROR(Tabel15[[#This Row],[Tykkelse
'[m']]]/Tabel15[[#This Row],[λ -værdi
'[W/mK']]],"")</f>
        <v/>
      </c>
      <c r="F18" s="4"/>
    </row>
    <row r="19" spans="1:7" ht="15" x14ac:dyDescent="0.25">
      <c r="A19" s="17"/>
      <c r="B19" s="17"/>
      <c r="C19" s="19"/>
      <c r="D19" s="44" t="str">
        <f>IFERROR(VLOOKUP(Tabel15[[#This Row],[Materialelag]],Tabeller!A:C,2,FALSE),"")</f>
        <v/>
      </c>
      <c r="E19" s="44" t="str">
        <f>IFERROR(Tabel15[[#This Row],[Tykkelse
'[m']]]/Tabel15[[#This Row],[λ -værdi
'[W/mK']]],"")</f>
        <v/>
      </c>
      <c r="F19" s="4"/>
    </row>
    <row r="20" spans="1:7" ht="15" x14ac:dyDescent="0.25">
      <c r="A20" s="17"/>
      <c r="B20" s="17"/>
      <c r="C20" s="19"/>
      <c r="D20" s="44" t="str">
        <f>IFERROR(VLOOKUP(Tabel15[[#This Row],[Materialelag]],Tabeller!A:C,2,FALSE),"")</f>
        <v/>
      </c>
      <c r="E20" s="44" t="str">
        <f>IFERROR(Tabel15[[#This Row],[Tykkelse
'[m']]]/Tabel15[[#This Row],[λ -værdi
'[W/mK']]],"")</f>
        <v/>
      </c>
      <c r="F20" s="4"/>
    </row>
    <row r="21" spans="1:7" ht="15" x14ac:dyDescent="0.25">
      <c r="A21" s="17"/>
      <c r="B21" s="17"/>
      <c r="C21" s="19"/>
      <c r="D21" s="44" t="str">
        <f>IFERROR(VLOOKUP(Tabel15[[#This Row],[Materialelag]],Tabeller!A:C,2,FALSE),"")</f>
        <v/>
      </c>
      <c r="E21" s="44" t="str">
        <f>IFERROR(Tabel15[[#This Row],[Tykkelse
'[m']]]/Tabel15[[#This Row],[λ -værdi
'[W/mK']]],"")</f>
        <v/>
      </c>
      <c r="F21" s="4"/>
    </row>
    <row r="22" spans="1:7" ht="15" x14ac:dyDescent="0.25">
      <c r="A22" s="17"/>
      <c r="B22" s="17"/>
      <c r="C22" s="19"/>
      <c r="D22" s="44" t="str">
        <f>IFERROR(VLOOKUP(Tabel15[[#This Row],[Materialelag]],Tabeller!A:C,2,FALSE),"")</f>
        <v/>
      </c>
      <c r="E22" s="44" t="str">
        <f>IFERROR(Tabel15[[#This Row],[Tykkelse
'[m']]]/Tabel15[[#This Row],[λ -værdi
'[W/mK']]],"")</f>
        <v/>
      </c>
      <c r="F22" s="4"/>
      <c r="G22" s="16"/>
    </row>
    <row r="23" spans="1:7" ht="15" x14ac:dyDescent="0.25">
      <c r="A23" s="17"/>
      <c r="B23" s="17"/>
      <c r="C23" s="19"/>
      <c r="D23" s="44" t="str">
        <f>IFERROR(VLOOKUP(Tabel15[[#This Row],[Materialelag]],Tabeller!A:C,2,FALSE),"")</f>
        <v/>
      </c>
      <c r="E23" s="44" t="str">
        <f>IFERROR(Tabel15[[#This Row],[Tykkelse
'[m']]]/Tabel15[[#This Row],[λ -værdi
'[W/mK']]],"")</f>
        <v/>
      </c>
      <c r="F23" s="4"/>
    </row>
    <row r="24" spans="1:7" ht="15" x14ac:dyDescent="0.25">
      <c r="A24" s="17"/>
      <c r="B24" s="17"/>
      <c r="C24" s="19"/>
      <c r="D24" s="44" t="str">
        <f>IFERROR(VLOOKUP(Tabel15[[#This Row],[Materialelag]],Tabeller!A:C,2,FALSE),"")</f>
        <v/>
      </c>
      <c r="E24" s="44" t="str">
        <f>IFERROR(Tabel15[[#This Row],[Tykkelse
'[m']]]/Tabel15[[#This Row],[λ -værdi
'[W/mK']]],"")</f>
        <v/>
      </c>
      <c r="F24" s="4"/>
    </row>
    <row r="25" spans="1:7" ht="15" x14ac:dyDescent="0.25">
      <c r="A25" s="17"/>
      <c r="B25" s="17"/>
      <c r="C25" s="19"/>
      <c r="D25" s="44" t="str">
        <f>IFERROR(VLOOKUP(Tabel15[[#This Row],[Materialelag]],Tabeller!A:C,2,FALSE),"")</f>
        <v/>
      </c>
      <c r="E25" s="44" t="str">
        <f>IFERROR(Tabel15[[#This Row],[Tykkelse
'[m']]]/Tabel15[[#This Row],[λ -værdi
'[W/mK']]],"")</f>
        <v/>
      </c>
      <c r="F25" s="4"/>
    </row>
    <row r="26" spans="1:7" ht="15" x14ac:dyDescent="0.25">
      <c r="A26" s="17"/>
      <c r="B26" s="17"/>
      <c r="C26" s="19"/>
      <c r="D26" s="44" t="str">
        <f>IFERROR(VLOOKUP(Tabel15[[#This Row],[Materialelag]],Tabeller!A:C,2,FALSE),"")</f>
        <v/>
      </c>
      <c r="E26" s="44" t="str">
        <f>IFERROR(Tabel15[[#This Row],[Tykkelse
'[m']]]/Tabel15[[#This Row],[λ -værdi
'[W/mK']]],"")</f>
        <v/>
      </c>
      <c r="F26" s="4"/>
    </row>
    <row r="27" spans="1:7" ht="14.4" thickBot="1" x14ac:dyDescent="0.3">
      <c r="B27" s="3"/>
      <c r="C27" s="18"/>
      <c r="D27" s="20" t="s">
        <v>11</v>
      </c>
      <c r="E27" s="45">
        <f>SUM(E9:E26)</f>
        <v>0</v>
      </c>
      <c r="F27" s="4"/>
    </row>
    <row r="28" spans="1:7" ht="14.4" thickTop="1" x14ac:dyDescent="0.25">
      <c r="B28" s="4"/>
      <c r="C28" s="4"/>
      <c r="D28" s="4"/>
      <c r="E28" s="15"/>
      <c r="F28" s="4"/>
    </row>
    <row r="29" spans="1:7" x14ac:dyDescent="0.25">
      <c r="B29" s="4"/>
      <c r="C29" s="4"/>
      <c r="D29" s="4"/>
      <c r="E29" s="15"/>
      <c r="F29" s="4"/>
    </row>
    <row r="30" spans="1:7" ht="14.4" thickBot="1" x14ac:dyDescent="0.3">
      <c r="B30" s="5"/>
      <c r="C30" s="7" t="s">
        <v>12</v>
      </c>
      <c r="D30" s="8" t="e">
        <f>1/E27</f>
        <v>#DIV/0!</v>
      </c>
      <c r="E30" s="7" t="s">
        <v>13</v>
      </c>
      <c r="F30" s="4"/>
    </row>
    <row r="31" spans="1:7" ht="14.4" thickTop="1" x14ac:dyDescent="0.25">
      <c r="B31" s="4"/>
      <c r="C31" s="9"/>
      <c r="D31" s="4"/>
      <c r="E31" s="6"/>
      <c r="F31" s="4"/>
    </row>
    <row r="32" spans="1:7" x14ac:dyDescent="0.25">
      <c r="B32" s="4" t="s">
        <v>14</v>
      </c>
      <c r="C32" s="10"/>
    </row>
  </sheetData>
  <mergeCells count="1">
    <mergeCell ref="A6:E6"/>
  </mergeCells>
  <conditionalFormatting sqref="E27:E29">
    <cfRule type="cellIs" dxfId="81" priority="2" stopIfTrue="1" operator="greaterThan">
      <formula>0</formula>
    </cfRule>
  </conditionalFormatting>
  <conditionalFormatting sqref="C9:C26">
    <cfRule type="cellIs" dxfId="80" priority="3" stopIfTrue="1" operator="greaterThan">
      <formula>0</formula>
    </cfRule>
  </conditionalFormatting>
  <conditionalFormatting sqref="B2:B5">
    <cfRule type="cellIs" dxfId="79" priority="1" stopIfTrue="1" operator="greaterThan">
      <formula>0</formula>
    </cfRule>
  </conditionalFormatting>
  <dataValidations count="2">
    <dataValidation type="list" allowBlank="1" showInputMessage="1" showErrorMessage="1" sqref="A9:A26" xr:uid="{C3B03F24-4CC7-4FC6-B601-0989451ED348}">
      <formula1>Kategori</formula1>
    </dataValidation>
    <dataValidation type="list" allowBlank="1" showInputMessage="1" showErrorMessage="1" sqref="B9:B26" xr:uid="{966FD5A9-D0ED-458B-A97A-04103A98B1C1}">
      <formula1>INDIRECT($A9)</formula1>
    </dataValidation>
  </dataValidations>
  <pageMargins left="0.25" right="0.25" top="0.75" bottom="0.75" header="0.3" footer="0.3"/>
  <pageSetup paperSize="9" orientation="landscape" r:id="rId1"/>
  <headerFooter>
    <oddHeader>&amp;R&amp;"Arial,Normal"&amp;D</oddHeader>
    <oddFooter>&amp;C&amp;"Arial,Normal"Ole Henriksen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D754-2E1C-4A04-B9B9-F8C344AE0A4C}">
  <dimension ref="A3:C144"/>
  <sheetViews>
    <sheetView topLeftCell="A52" workbookViewId="0">
      <selection activeCell="A70" sqref="A70"/>
    </sheetView>
  </sheetViews>
  <sheetFormatPr defaultColWidth="8.88671875" defaultRowHeight="13.2" x14ac:dyDescent="0.25"/>
  <cols>
    <col min="1" max="1" width="41.33203125" style="12" bestFit="1" customWidth="1"/>
    <col min="2" max="2" width="16" style="12" customWidth="1"/>
    <col min="3" max="3" width="19.5546875" style="12" customWidth="1"/>
    <col min="4" max="5" width="8.88671875" style="12"/>
    <col min="6" max="6" width="10.33203125" style="12" bestFit="1" customWidth="1"/>
    <col min="7" max="9" width="8.88671875" style="12"/>
    <col min="10" max="10" width="28.5546875" style="12" bestFit="1" customWidth="1"/>
    <col min="11" max="16384" width="8.88671875" style="12"/>
  </cols>
  <sheetData>
    <row r="3" spans="1:3" x14ac:dyDescent="0.25">
      <c r="A3" s="23" t="s">
        <v>15</v>
      </c>
      <c r="B3" s="24" t="s">
        <v>16</v>
      </c>
      <c r="C3" s="25" t="s">
        <v>17</v>
      </c>
    </row>
    <row r="4" spans="1:3" x14ac:dyDescent="0.25">
      <c r="A4" s="21" t="s">
        <v>18</v>
      </c>
      <c r="B4" s="14"/>
      <c r="C4" s="22">
        <v>0.1</v>
      </c>
    </row>
    <row r="5" spans="1:3" x14ac:dyDescent="0.25">
      <c r="A5" s="21" t="s">
        <v>19</v>
      </c>
      <c r="B5" s="14"/>
      <c r="C5" s="22">
        <v>0.13</v>
      </c>
    </row>
    <row r="6" spans="1:3" x14ac:dyDescent="0.25">
      <c r="A6" s="26" t="s">
        <v>20</v>
      </c>
      <c r="B6" s="27"/>
      <c r="C6" s="28">
        <v>0.17</v>
      </c>
    </row>
    <row r="9" spans="1:3" x14ac:dyDescent="0.25">
      <c r="A9" s="23" t="s">
        <v>21</v>
      </c>
      <c r="B9" s="24" t="s">
        <v>16</v>
      </c>
      <c r="C9" s="25" t="s">
        <v>17</v>
      </c>
    </row>
    <row r="10" spans="1:3" x14ac:dyDescent="0.25">
      <c r="A10" s="29" t="s">
        <v>22</v>
      </c>
      <c r="B10" s="13">
        <v>0.03</v>
      </c>
      <c r="C10" s="22"/>
    </row>
    <row r="11" spans="1:3" x14ac:dyDescent="0.25">
      <c r="A11" s="29" t="s">
        <v>23</v>
      </c>
      <c r="B11" s="13">
        <v>3.2000000000000001E-2</v>
      </c>
      <c r="C11" s="22"/>
    </row>
    <row r="12" spans="1:3" x14ac:dyDescent="0.25">
      <c r="A12" s="29" t="s">
        <v>24</v>
      </c>
      <c r="B12" s="13">
        <v>3.4000000000000002E-2</v>
      </c>
      <c r="C12" s="22"/>
    </row>
    <row r="13" spans="1:3" x14ac:dyDescent="0.25">
      <c r="A13" s="29" t="s">
        <v>25</v>
      </c>
      <c r="B13" s="13">
        <v>3.5999999999999997E-2</v>
      </c>
      <c r="C13" s="22"/>
    </row>
    <row r="14" spans="1:3" x14ac:dyDescent="0.25">
      <c r="A14" s="29" t="s">
        <v>26</v>
      </c>
      <c r="B14" s="13">
        <v>3.6999999999999998E-2</v>
      </c>
      <c r="C14" s="22"/>
    </row>
    <row r="15" spans="1:3" x14ac:dyDescent="0.25">
      <c r="A15" s="30" t="s">
        <v>27</v>
      </c>
      <c r="B15" s="31">
        <v>0.04</v>
      </c>
      <c r="C15" s="28"/>
    </row>
    <row r="16" spans="1:3" ht="14.4" x14ac:dyDescent="0.3">
      <c r="A16"/>
      <c r="B16"/>
      <c r="C16"/>
    </row>
    <row r="17" spans="1:3" ht="14.4" x14ac:dyDescent="0.3">
      <c r="A17"/>
      <c r="B17"/>
      <c r="C17"/>
    </row>
    <row r="18" spans="1:3" x14ac:dyDescent="0.25">
      <c r="A18" s="24" t="s">
        <v>28</v>
      </c>
      <c r="B18" s="24" t="s">
        <v>16</v>
      </c>
      <c r="C18" s="25" t="s">
        <v>17</v>
      </c>
    </row>
    <row r="19" spans="1:3" x14ac:dyDescent="0.25">
      <c r="A19" s="29" t="s">
        <v>29</v>
      </c>
      <c r="B19" s="13">
        <v>4.4999999999999998E-2</v>
      </c>
      <c r="C19" s="22"/>
    </row>
    <row r="20" spans="1:3" x14ac:dyDescent="0.25">
      <c r="A20" s="29" t="s">
        <v>30</v>
      </c>
      <c r="B20" s="13">
        <v>4.2999999999999997E-2</v>
      </c>
      <c r="C20" s="22"/>
    </row>
    <row r="21" spans="1:3" x14ac:dyDescent="0.25">
      <c r="A21" s="29" t="s">
        <v>31</v>
      </c>
      <c r="B21" s="13">
        <v>4.2000000000000003E-2</v>
      </c>
      <c r="C21" s="22"/>
    </row>
    <row r="22" spans="1:3" x14ac:dyDescent="0.25">
      <c r="A22" s="29" t="s">
        <v>10</v>
      </c>
      <c r="B22" s="13">
        <v>4.1000000000000002E-2</v>
      </c>
      <c r="C22" s="22"/>
    </row>
    <row r="23" spans="1:3" x14ac:dyDescent="0.25">
      <c r="A23" s="29" t="s">
        <v>32</v>
      </c>
      <c r="B23" s="13">
        <v>4.2999999999999997E-2</v>
      </c>
      <c r="C23" s="22"/>
    </row>
    <row r="24" spans="1:3" x14ac:dyDescent="0.25">
      <c r="A24" s="29" t="s">
        <v>33</v>
      </c>
      <c r="B24" s="13">
        <v>0.04</v>
      </c>
      <c r="C24" s="22"/>
    </row>
    <row r="25" spans="1:3" x14ac:dyDescent="0.25">
      <c r="A25" s="29" t="s">
        <v>34</v>
      </c>
      <c r="B25" s="13">
        <v>3.9E-2</v>
      </c>
      <c r="C25" s="22"/>
    </row>
    <row r="26" spans="1:3" x14ac:dyDescent="0.25">
      <c r="A26" s="29" t="s">
        <v>35</v>
      </c>
      <c r="B26" s="13">
        <v>3.7999999999999999E-2</v>
      </c>
      <c r="C26" s="22"/>
    </row>
    <row r="27" spans="1:3" x14ac:dyDescent="0.25">
      <c r="A27" s="29" t="s">
        <v>36</v>
      </c>
      <c r="B27" s="13">
        <v>4.1000000000000002E-2</v>
      </c>
      <c r="C27" s="22"/>
    </row>
    <row r="28" spans="1:3" x14ac:dyDescent="0.25">
      <c r="A28" s="29" t="s">
        <v>37</v>
      </c>
      <c r="B28" s="13">
        <v>3.9E-2</v>
      </c>
      <c r="C28" s="22"/>
    </row>
    <row r="29" spans="1:3" x14ac:dyDescent="0.25">
      <c r="A29" s="29" t="s">
        <v>38</v>
      </c>
      <c r="B29" s="13">
        <v>3.6999999999999998E-2</v>
      </c>
      <c r="C29" s="22"/>
    </row>
    <row r="30" spans="1:3" x14ac:dyDescent="0.25">
      <c r="A30" s="30" t="s">
        <v>39</v>
      </c>
      <c r="B30" s="31">
        <v>3.5999999999999997E-2</v>
      </c>
      <c r="C30" s="28"/>
    </row>
    <row r="31" spans="1:3" customFormat="1" ht="14.4" x14ac:dyDescent="0.3"/>
    <row r="32" spans="1:3" x14ac:dyDescent="0.25">
      <c r="A32" s="24" t="s">
        <v>40</v>
      </c>
      <c r="B32" s="24" t="s">
        <v>16</v>
      </c>
      <c r="C32" s="25" t="s">
        <v>17</v>
      </c>
    </row>
    <row r="33" spans="1:3" x14ac:dyDescent="0.25">
      <c r="A33" s="29" t="s">
        <v>41</v>
      </c>
      <c r="B33" s="13">
        <v>4.2000000000000003E-2</v>
      </c>
      <c r="C33" s="22"/>
    </row>
    <row r="34" spans="1:3" x14ac:dyDescent="0.25">
      <c r="A34" s="30" t="s">
        <v>42</v>
      </c>
      <c r="B34" s="31">
        <v>4.5999999999999999E-2</v>
      </c>
      <c r="C34" s="28"/>
    </row>
    <row r="35" spans="1:3" x14ac:dyDescent="0.25">
      <c r="A35" s="11"/>
      <c r="B35" s="13"/>
      <c r="C35" s="13"/>
    </row>
    <row r="36" spans="1:3" x14ac:dyDescent="0.25">
      <c r="A36" s="24" t="s">
        <v>43</v>
      </c>
      <c r="B36" s="24" t="s">
        <v>16</v>
      </c>
      <c r="C36" s="25" t="s">
        <v>17</v>
      </c>
    </row>
    <row r="37" spans="1:3" x14ac:dyDescent="0.25">
      <c r="A37" s="21" t="s">
        <v>44</v>
      </c>
      <c r="B37" s="13">
        <v>9.5000000000000001E-2</v>
      </c>
      <c r="C37" s="22"/>
    </row>
    <row r="38" spans="1:3" x14ac:dyDescent="0.25">
      <c r="A38" s="26" t="s">
        <v>45</v>
      </c>
      <c r="B38" s="31">
        <v>0.10199999999999999</v>
      </c>
      <c r="C38" s="28"/>
    </row>
    <row r="39" spans="1:3" x14ac:dyDescent="0.25">
      <c r="A39" s="14"/>
      <c r="B39" s="13"/>
      <c r="C39" s="13"/>
    </row>
    <row r="40" spans="1:3" x14ac:dyDescent="0.25">
      <c r="A40" s="24" t="s">
        <v>46</v>
      </c>
      <c r="B40" s="24" t="s">
        <v>16</v>
      </c>
      <c r="C40" s="25" t="s">
        <v>17</v>
      </c>
    </row>
    <row r="41" spans="1:3" x14ac:dyDescent="0.25">
      <c r="A41" s="21" t="s">
        <v>47</v>
      </c>
      <c r="B41" s="13">
        <v>0.55000000000000004</v>
      </c>
      <c r="C41" s="32"/>
    </row>
    <row r="42" spans="1:3" x14ac:dyDescent="0.25">
      <c r="A42" s="21" t="s">
        <v>48</v>
      </c>
      <c r="B42" s="13">
        <v>0.63</v>
      </c>
      <c r="C42" s="22"/>
    </row>
    <row r="43" spans="1:3" x14ac:dyDescent="0.25">
      <c r="A43" s="30" t="s">
        <v>49</v>
      </c>
      <c r="B43" s="31"/>
      <c r="C43" s="28">
        <v>0.06</v>
      </c>
    </row>
    <row r="44" spans="1:3" x14ac:dyDescent="0.25">
      <c r="A44" s="14"/>
      <c r="B44" s="13"/>
      <c r="C44" s="13"/>
    </row>
    <row r="45" spans="1:3" x14ac:dyDescent="0.25">
      <c r="A45" s="24" t="s">
        <v>50</v>
      </c>
      <c r="B45" s="24" t="s">
        <v>16</v>
      </c>
      <c r="C45" s="25" t="s">
        <v>17</v>
      </c>
    </row>
    <row r="46" spans="1:3" x14ac:dyDescent="0.25">
      <c r="A46" s="21" t="s">
        <v>51</v>
      </c>
      <c r="B46" s="13">
        <v>0.2</v>
      </c>
      <c r="C46" s="22"/>
    </row>
    <row r="47" spans="1:3" x14ac:dyDescent="0.25">
      <c r="A47" s="21" t="s">
        <v>52</v>
      </c>
      <c r="B47" s="13">
        <v>0.46</v>
      </c>
      <c r="C47" s="22"/>
    </row>
    <row r="48" spans="1:3" x14ac:dyDescent="0.25">
      <c r="A48" s="21" t="s">
        <v>53</v>
      </c>
      <c r="B48" s="13">
        <v>0.81</v>
      </c>
      <c r="C48" s="22"/>
    </row>
    <row r="49" spans="1:3" x14ac:dyDescent="0.25">
      <c r="A49" s="21" t="s">
        <v>54</v>
      </c>
      <c r="B49" s="13">
        <v>0.17</v>
      </c>
      <c r="C49" s="22"/>
    </row>
    <row r="50" spans="1:3" x14ac:dyDescent="0.25">
      <c r="A50" s="26" t="s">
        <v>55</v>
      </c>
      <c r="B50" s="31">
        <v>0.15</v>
      </c>
      <c r="C50" s="28"/>
    </row>
    <row r="51" spans="1:3" x14ac:dyDescent="0.25">
      <c r="A51" s="14"/>
      <c r="B51" s="13"/>
      <c r="C51" s="13"/>
    </row>
    <row r="52" spans="1:3" x14ac:dyDescent="0.25">
      <c r="A52" s="24" t="s">
        <v>56</v>
      </c>
      <c r="B52" s="24" t="s">
        <v>16</v>
      </c>
      <c r="C52" s="25" t="s">
        <v>17</v>
      </c>
    </row>
    <row r="53" spans="1:3" x14ac:dyDescent="0.25">
      <c r="A53" s="21" t="s">
        <v>57</v>
      </c>
      <c r="B53" s="13">
        <v>0.16</v>
      </c>
      <c r="C53" s="22"/>
    </row>
    <row r="54" spans="1:3" x14ac:dyDescent="0.25">
      <c r="A54" s="21" t="s">
        <v>58</v>
      </c>
      <c r="B54" s="13">
        <v>0.12</v>
      </c>
      <c r="C54" s="22"/>
    </row>
    <row r="55" spans="1:3" x14ac:dyDescent="0.25">
      <c r="A55" s="21" t="s">
        <v>59</v>
      </c>
      <c r="B55" s="13">
        <v>0.17</v>
      </c>
      <c r="C55" s="22"/>
    </row>
    <row r="56" spans="1:3" x14ac:dyDescent="0.25">
      <c r="A56" s="21" t="s">
        <v>60</v>
      </c>
      <c r="B56" s="13">
        <v>0.18</v>
      </c>
      <c r="C56" s="22"/>
    </row>
    <row r="57" spans="1:3" x14ac:dyDescent="0.25">
      <c r="A57" s="21" t="s">
        <v>61</v>
      </c>
      <c r="B57" s="13">
        <v>0.18</v>
      </c>
      <c r="C57" s="22"/>
    </row>
    <row r="58" spans="1:3" x14ac:dyDescent="0.25">
      <c r="A58" s="21" t="s">
        <v>62</v>
      </c>
      <c r="B58" s="13">
        <v>0.25</v>
      </c>
      <c r="C58" s="22"/>
    </row>
    <row r="59" spans="1:3" x14ac:dyDescent="0.25">
      <c r="A59" s="26" t="s">
        <v>63</v>
      </c>
      <c r="B59" s="31">
        <v>0.08</v>
      </c>
      <c r="C59" s="28"/>
    </row>
    <row r="60" spans="1:3" x14ac:dyDescent="0.25">
      <c r="A60" s="14"/>
      <c r="B60" s="13"/>
      <c r="C60" s="13"/>
    </row>
    <row r="61" spans="1:3" x14ac:dyDescent="0.25">
      <c r="A61" s="24" t="s">
        <v>64</v>
      </c>
      <c r="B61" s="24" t="s">
        <v>16</v>
      </c>
      <c r="C61" s="25" t="s">
        <v>17</v>
      </c>
    </row>
    <row r="62" spans="1:3" x14ac:dyDescent="0.25">
      <c r="A62" s="21" t="s">
        <v>65</v>
      </c>
      <c r="B62" s="14"/>
      <c r="C62" s="22">
        <v>0.16</v>
      </c>
    </row>
    <row r="63" spans="1:3" x14ac:dyDescent="0.25">
      <c r="A63" s="21" t="s">
        <v>66</v>
      </c>
      <c r="B63" s="14"/>
      <c r="C63" s="22">
        <v>0.18</v>
      </c>
    </row>
    <row r="64" spans="1:3" x14ac:dyDescent="0.25">
      <c r="A64" s="26" t="s">
        <v>67</v>
      </c>
      <c r="B64" s="31"/>
      <c r="C64" s="28">
        <v>0.16</v>
      </c>
    </row>
    <row r="65" spans="1:3" x14ac:dyDescent="0.25">
      <c r="A65" s="14"/>
      <c r="B65" s="13"/>
      <c r="C65" s="13"/>
    </row>
    <row r="66" spans="1:3" x14ac:dyDescent="0.25">
      <c r="A66" s="24" t="s">
        <v>68</v>
      </c>
      <c r="B66" s="24" t="s">
        <v>16</v>
      </c>
      <c r="C66" s="25" t="s">
        <v>17</v>
      </c>
    </row>
    <row r="67" spans="1:3" x14ac:dyDescent="0.25">
      <c r="A67" s="21" t="s">
        <v>69</v>
      </c>
      <c r="B67" s="13">
        <v>4.1000000000000002E-2</v>
      </c>
      <c r="C67" s="22"/>
    </row>
    <row r="68" spans="1:3" x14ac:dyDescent="0.25">
      <c r="A68" s="21" t="s">
        <v>70</v>
      </c>
      <c r="B68" s="13">
        <v>3.7999999999999999E-2</v>
      </c>
      <c r="C68" s="22"/>
    </row>
    <row r="69" spans="1:3" x14ac:dyDescent="0.25">
      <c r="A69" s="21" t="s">
        <v>71</v>
      </c>
      <c r="B69" s="13">
        <v>3.5999999999999997E-2</v>
      </c>
      <c r="C69" s="22"/>
    </row>
    <row r="70" spans="1:3" x14ac:dyDescent="0.25">
      <c r="A70" s="26" t="s">
        <v>72</v>
      </c>
      <c r="B70" s="31">
        <v>0.02</v>
      </c>
      <c r="C70" s="28"/>
    </row>
    <row r="71" spans="1:3" x14ac:dyDescent="0.25">
      <c r="A71" s="14"/>
      <c r="B71" s="13"/>
      <c r="C71" s="13"/>
    </row>
    <row r="72" spans="1:3" x14ac:dyDescent="0.25">
      <c r="A72" s="14"/>
      <c r="B72" s="13"/>
      <c r="C72" s="13"/>
    </row>
    <row r="73" spans="1:3" x14ac:dyDescent="0.25">
      <c r="A73" s="23" t="s">
        <v>73</v>
      </c>
      <c r="B73" s="24" t="s">
        <v>16</v>
      </c>
      <c r="C73" s="25" t="s">
        <v>17</v>
      </c>
    </row>
    <row r="74" spans="1:3" x14ac:dyDescent="0.25">
      <c r="A74" s="21" t="s">
        <v>74</v>
      </c>
      <c r="B74" s="14"/>
      <c r="C74" s="22">
        <v>0.04</v>
      </c>
    </row>
    <row r="75" spans="1:3" x14ac:dyDescent="0.25">
      <c r="A75" s="21" t="s">
        <v>75</v>
      </c>
      <c r="B75" s="14"/>
      <c r="C75" s="22">
        <v>0.08</v>
      </c>
    </row>
    <row r="76" spans="1:3" x14ac:dyDescent="0.25">
      <c r="A76" s="21" t="s">
        <v>76</v>
      </c>
      <c r="B76" s="14"/>
      <c r="C76" s="22">
        <v>0.13</v>
      </c>
    </row>
    <row r="77" spans="1:3" x14ac:dyDescent="0.25">
      <c r="A77" s="21" t="s">
        <v>77</v>
      </c>
      <c r="B77" s="14"/>
      <c r="C77" s="22">
        <v>0.17</v>
      </c>
    </row>
    <row r="78" spans="1:3" x14ac:dyDescent="0.25">
      <c r="A78" s="21" t="s">
        <v>78</v>
      </c>
      <c r="B78" s="14"/>
      <c r="C78" s="22">
        <v>0.2</v>
      </c>
    </row>
    <row r="79" spans="1:3" x14ac:dyDescent="0.25">
      <c r="A79" s="21" t="s">
        <v>79</v>
      </c>
      <c r="B79" s="14"/>
      <c r="C79" s="22">
        <v>0.2</v>
      </c>
    </row>
    <row r="80" spans="1:3" x14ac:dyDescent="0.25">
      <c r="A80" s="21" t="s">
        <v>80</v>
      </c>
      <c r="B80" s="14"/>
      <c r="C80" s="22">
        <v>0.3</v>
      </c>
    </row>
    <row r="81" spans="1:3" x14ac:dyDescent="0.25">
      <c r="A81" s="21" t="s">
        <v>81</v>
      </c>
      <c r="B81" s="14"/>
      <c r="C81" s="22">
        <v>0.3</v>
      </c>
    </row>
    <row r="82" spans="1:3" x14ac:dyDescent="0.25">
      <c r="A82" s="21" t="s">
        <v>82</v>
      </c>
      <c r="B82" s="14"/>
      <c r="C82" s="22">
        <v>0.1</v>
      </c>
    </row>
    <row r="83" spans="1:3" x14ac:dyDescent="0.25">
      <c r="A83" s="21" t="s">
        <v>83</v>
      </c>
      <c r="B83" s="14"/>
      <c r="C83" s="22">
        <v>0.3</v>
      </c>
    </row>
    <row r="84" spans="1:3" x14ac:dyDescent="0.25">
      <c r="A84" s="21" t="s">
        <v>84</v>
      </c>
      <c r="B84" s="14"/>
      <c r="C84" s="22">
        <v>1.5</v>
      </c>
    </row>
    <row r="85" spans="1:3" x14ac:dyDescent="0.25">
      <c r="A85" s="33" t="s">
        <v>85</v>
      </c>
      <c r="B85" s="27"/>
      <c r="C85" s="34">
        <v>0.1</v>
      </c>
    </row>
    <row r="86" spans="1:3" x14ac:dyDescent="0.25">
      <c r="A86" s="14"/>
      <c r="B86" s="13"/>
      <c r="C86" s="13"/>
    </row>
    <row r="87" spans="1:3" x14ac:dyDescent="0.25">
      <c r="A87" s="23" t="s">
        <v>86</v>
      </c>
      <c r="B87" s="24" t="s">
        <v>16</v>
      </c>
      <c r="C87" s="25" t="s">
        <v>17</v>
      </c>
    </row>
    <row r="88" spans="1:3" x14ac:dyDescent="0.25">
      <c r="A88" s="35" t="s">
        <v>87</v>
      </c>
      <c r="B88" s="19">
        <v>0.2</v>
      </c>
      <c r="C88" s="36"/>
    </row>
    <row r="89" spans="1:3" x14ac:dyDescent="0.25">
      <c r="A89" s="35"/>
      <c r="B89" s="19"/>
      <c r="C89" s="36"/>
    </row>
    <row r="90" spans="1:3" x14ac:dyDescent="0.25">
      <c r="A90" s="35"/>
      <c r="B90" s="19"/>
      <c r="C90" s="36"/>
    </row>
    <row r="91" spans="1:3" x14ac:dyDescent="0.25">
      <c r="A91" s="35"/>
      <c r="B91" s="19"/>
      <c r="C91" s="36"/>
    </row>
    <row r="92" spans="1:3" x14ac:dyDescent="0.25">
      <c r="A92" s="35"/>
      <c r="B92" s="19"/>
      <c r="C92" s="36"/>
    </row>
    <row r="93" spans="1:3" x14ac:dyDescent="0.25">
      <c r="A93" s="35"/>
      <c r="B93" s="19"/>
      <c r="C93" s="36"/>
    </row>
    <row r="94" spans="1:3" x14ac:dyDescent="0.25">
      <c r="A94" s="35"/>
      <c r="B94" s="19"/>
      <c r="C94" s="36"/>
    </row>
    <row r="95" spans="1:3" x14ac:dyDescent="0.25">
      <c r="A95" s="35"/>
      <c r="B95" s="19"/>
      <c r="C95" s="36"/>
    </row>
    <row r="96" spans="1:3" x14ac:dyDescent="0.25">
      <c r="A96" s="35"/>
      <c r="B96" s="19"/>
      <c r="C96" s="36"/>
    </row>
    <row r="97" spans="1:3" x14ac:dyDescent="0.25">
      <c r="A97" s="35"/>
      <c r="B97" s="19"/>
      <c r="C97" s="36"/>
    </row>
    <row r="98" spans="1:3" x14ac:dyDescent="0.25">
      <c r="A98" s="35"/>
      <c r="B98" s="19"/>
      <c r="C98" s="36"/>
    </row>
    <row r="99" spans="1:3" x14ac:dyDescent="0.25">
      <c r="A99" s="35"/>
      <c r="B99" s="19"/>
      <c r="C99" s="36"/>
    </row>
    <row r="100" spans="1:3" x14ac:dyDescent="0.25">
      <c r="A100" s="35"/>
      <c r="B100" s="19"/>
      <c r="C100" s="36"/>
    </row>
    <row r="101" spans="1:3" x14ac:dyDescent="0.25">
      <c r="A101" s="35"/>
      <c r="B101" s="19"/>
      <c r="C101" s="36"/>
    </row>
    <row r="102" spans="1:3" x14ac:dyDescent="0.25">
      <c r="A102" s="35"/>
      <c r="B102" s="19"/>
      <c r="C102" s="36"/>
    </row>
    <row r="103" spans="1:3" x14ac:dyDescent="0.25">
      <c r="A103" s="35"/>
      <c r="B103" s="19"/>
      <c r="C103" s="36"/>
    </row>
    <row r="104" spans="1:3" x14ac:dyDescent="0.25">
      <c r="A104" s="35"/>
      <c r="B104" s="19"/>
      <c r="C104" s="36"/>
    </row>
    <row r="105" spans="1:3" x14ac:dyDescent="0.25">
      <c r="A105" s="35"/>
      <c r="B105" s="19"/>
      <c r="C105" s="36"/>
    </row>
    <row r="106" spans="1:3" x14ac:dyDescent="0.25">
      <c r="A106" s="35"/>
      <c r="B106" s="19"/>
      <c r="C106" s="36"/>
    </row>
    <row r="107" spans="1:3" x14ac:dyDescent="0.25">
      <c r="A107" s="35"/>
      <c r="B107" s="19"/>
      <c r="C107" s="36"/>
    </row>
    <row r="108" spans="1:3" x14ac:dyDescent="0.25">
      <c r="A108" s="35"/>
      <c r="B108" s="19"/>
      <c r="C108" s="36"/>
    </row>
    <row r="109" spans="1:3" x14ac:dyDescent="0.25">
      <c r="A109" s="35"/>
      <c r="B109" s="19"/>
      <c r="C109" s="36"/>
    </row>
    <row r="110" spans="1:3" x14ac:dyDescent="0.25">
      <c r="A110" s="35"/>
      <c r="B110" s="19"/>
      <c r="C110" s="36"/>
    </row>
    <row r="111" spans="1:3" x14ac:dyDescent="0.25">
      <c r="A111" s="35"/>
      <c r="B111" s="19"/>
      <c r="C111" s="36"/>
    </row>
    <row r="112" spans="1:3" x14ac:dyDescent="0.25">
      <c r="A112" s="35"/>
      <c r="B112" s="19"/>
      <c r="C112" s="36"/>
    </row>
    <row r="113" spans="1:3" x14ac:dyDescent="0.25">
      <c r="A113" s="37"/>
      <c r="B113" s="38"/>
      <c r="C113" s="39"/>
    </row>
    <row r="132" spans="1:1" x14ac:dyDescent="0.25">
      <c r="A132" s="12" t="s">
        <v>4</v>
      </c>
    </row>
    <row r="133" spans="1:1" ht="14.4" x14ac:dyDescent="0.3">
      <c r="A133" t="s">
        <v>88</v>
      </c>
    </row>
    <row r="134" spans="1:1" ht="14.4" x14ac:dyDescent="0.3">
      <c r="A134" t="s">
        <v>40</v>
      </c>
    </row>
    <row r="135" spans="1:1" ht="14.4" x14ac:dyDescent="0.3">
      <c r="A135" t="s">
        <v>64</v>
      </c>
    </row>
    <row r="136" spans="1:1" x14ac:dyDescent="0.25">
      <c r="A136" s="12" t="s">
        <v>89</v>
      </c>
    </row>
    <row r="137" spans="1:1" ht="14.4" x14ac:dyDescent="0.3">
      <c r="A137" t="s">
        <v>9</v>
      </c>
    </row>
    <row r="138" spans="1:1" ht="14.4" x14ac:dyDescent="0.3">
      <c r="A138" t="s">
        <v>90</v>
      </c>
    </row>
    <row r="139" spans="1:1" ht="14.4" x14ac:dyDescent="0.3">
      <c r="A139" t="s">
        <v>43</v>
      </c>
    </row>
    <row r="140" spans="1:1" ht="14.4" x14ac:dyDescent="0.3">
      <c r="A140" t="s">
        <v>91</v>
      </c>
    </row>
    <row r="141" spans="1:1" ht="14.4" x14ac:dyDescent="0.3">
      <c r="A141" t="s">
        <v>46</v>
      </c>
    </row>
    <row r="142" spans="1:1" ht="14.4" x14ac:dyDescent="0.3">
      <c r="A142" t="s">
        <v>92</v>
      </c>
    </row>
    <row r="143" spans="1:1" ht="14.4" x14ac:dyDescent="0.3">
      <c r="A143" t="s">
        <v>93</v>
      </c>
    </row>
    <row r="144" spans="1:1" ht="14.4" x14ac:dyDescent="0.3">
      <c r="A144" t="s">
        <v>94</v>
      </c>
    </row>
  </sheetData>
  <conditionalFormatting sqref="A88:C113">
    <cfRule type="cellIs" dxfId="70" priority="1" stopIfTrue="1" operator="greaterThan">
      <formula>0</formula>
    </cfRule>
  </conditionalFormatting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B64348F7C67A4FA03103E474846E13" ma:contentTypeVersion="10" ma:contentTypeDescription="Opret et nyt dokument." ma:contentTypeScope="" ma:versionID="7e86c2578f37b0be15c38f9d1e80ba9e">
  <xsd:schema xmlns:xsd="http://www.w3.org/2001/XMLSchema" xmlns:xs="http://www.w3.org/2001/XMLSchema" xmlns:p="http://schemas.microsoft.com/office/2006/metadata/properties" xmlns:ns2="685156a5-b107-4cbb-a8b8-d9d5f2dfb5a2" xmlns:ns3="8812f043-c42c-46ad-bbd1-24acec8b3977" targetNamespace="http://schemas.microsoft.com/office/2006/metadata/properties" ma:root="true" ma:fieldsID="f9c860cc5185e2d43eb6d9048f944f49" ns2:_="" ns3:_="">
    <xsd:import namespace="685156a5-b107-4cbb-a8b8-d9d5f2dfb5a2"/>
    <xsd:import namespace="8812f043-c42c-46ad-bbd1-24acec8b3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156a5-b107-4cbb-a8b8-d9d5f2dfb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displayName="Billedmærker_0" ma:hidden="true" ma:internalName="lcf76f155ced4ddcb4097134ff3c332f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2f043-c42c-46ad-bbd1-24acec8b397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8060a19-8d6c-4dd7-9e27-9442fdb61a6c}" ma:internalName="TaxCatchAll" ma:showField="CatchAllData" ma:web="a6356e88-d58b-475d-b982-e6362ec48a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12f043-c42c-46ad-bbd1-24acec8b3977" xsi:nil="true"/>
    <lcf76f155ced4ddcb4097134ff3c332f xmlns="685156a5-b107-4cbb-a8b8-d9d5f2dfb5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A778A-D922-4C64-A4AC-D201F53AE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156a5-b107-4cbb-a8b8-d9d5f2dfb5a2"/>
    <ds:schemaRef ds:uri="8812f043-c42c-46ad-bbd1-24acec8b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4AE28-0680-4FB6-AFEA-6C3DF24A6501}">
  <ds:schemaRefs>
    <ds:schemaRef ds:uri="http://schemas.microsoft.com/office/infopath/2007/PartnerControls"/>
    <ds:schemaRef ds:uri="http://purl.org/dc/elements/1.1/"/>
    <ds:schemaRef ds:uri="http://purl.org/dc/dcmitype/"/>
    <ds:schemaRef ds:uri="8812f043-c42c-46ad-bbd1-24acec8b3977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85156a5-b107-4cbb-a8b8-d9d5f2dfb5a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6ED296-C054-4356-99CD-C9BC3ADD3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15</vt:i4>
      </vt:variant>
    </vt:vector>
  </HeadingPairs>
  <TitlesOfParts>
    <vt:vector size="17" baseType="lpstr">
      <vt:lpstr>U-Værdiberegning</vt:lpstr>
      <vt:lpstr>Tabeller</vt:lpstr>
      <vt:lpstr>Finer_og_gips</vt:lpstr>
      <vt:lpstr>Granulat</vt:lpstr>
      <vt:lpstr>Hulrum</vt:lpstr>
      <vt:lpstr>Indvendige_overgangsisolanser</vt:lpstr>
      <vt:lpstr>Isolering_Batts</vt:lpstr>
      <vt:lpstr>Isolering_Træ</vt:lpstr>
      <vt:lpstr>'U-Værdiberegning'!Kategori</vt:lpstr>
      <vt:lpstr>Kategori</vt:lpstr>
      <vt:lpstr>Leca</vt:lpstr>
      <vt:lpstr>Mine_egne_materialer</vt:lpstr>
      <vt:lpstr>Mursten</vt:lpstr>
      <vt:lpstr>Porrebeton_letbeton</vt:lpstr>
      <vt:lpstr>Styrolitt_Kingsspan</vt:lpstr>
      <vt:lpstr>'U-Værdiberegning'!Udskriftsområde</vt:lpstr>
      <vt:lpstr>Udvendige_overgangsisolanser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Green Henriksen</dc:creator>
  <cp:keywords/>
  <dc:description/>
  <cp:lastModifiedBy>Ole Green Henriksen</cp:lastModifiedBy>
  <cp:revision/>
  <dcterms:created xsi:type="dcterms:W3CDTF">2021-09-08T11:46:46Z</dcterms:created>
  <dcterms:modified xsi:type="dcterms:W3CDTF">2022-07-13T09:25:15Z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0x010100EFB64348F7C67A4FA03103E474846E13</vt:lpwstr>
  </property>
</Properties>
</file>